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citacoes e Contratacoes\Pregao Eletronico\2019\26 - PA 2016-2736 - Manut. Aparelhos Refrig Subseções\"/>
    </mc:Choice>
  </mc:AlternateContent>
  <xr:revisionPtr revIDLastSave="0" documentId="13_ncr:1_{56DFA3D8-1141-4B07-A169-997B086C3B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xo III" sheetId="4" r:id="rId1"/>
    <sheet name="Planilha1" sheetId="5" state="hidden" r:id="rId2"/>
  </sheets>
  <definedNames>
    <definedName name="_xlnm.Print_Area" localSheetId="0">'Anexo III'!$A$1:$H$147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 l="1"/>
  <c r="F34" i="4"/>
  <c r="F35" i="4"/>
  <c r="F36" i="4"/>
  <c r="F110" i="4" l="1"/>
  <c r="F109" i="4"/>
  <c r="F99" i="4"/>
  <c r="F98" i="4"/>
  <c r="F88" i="4"/>
  <c r="F87" i="4"/>
  <c r="F8" i="4"/>
  <c r="F7" i="4"/>
  <c r="F6" i="4"/>
  <c r="G93" i="5" l="1"/>
  <c r="G80" i="5"/>
  <c r="G79" i="5"/>
  <c r="G78" i="5"/>
  <c r="G81" i="5"/>
  <c r="G82" i="5" s="1"/>
  <c r="G69" i="5"/>
  <c r="G59" i="5"/>
  <c r="G58" i="5"/>
  <c r="G57" i="5"/>
  <c r="G39" i="5"/>
  <c r="G45" i="5"/>
  <c r="G34" i="5"/>
  <c r="G35" i="5" s="1"/>
  <c r="G33" i="5"/>
  <c r="G19" i="5"/>
  <c r="G22" i="5"/>
  <c r="G23" i="5" s="1"/>
  <c r="G21" i="5"/>
  <c r="G9" i="5"/>
  <c r="G8" i="5"/>
  <c r="G7" i="5"/>
  <c r="G6" i="5"/>
  <c r="G5" i="5"/>
  <c r="G95" i="5" l="1"/>
  <c r="G46" i="5"/>
  <c r="G47" i="5" s="1"/>
  <c r="G70" i="5"/>
  <c r="G71" i="5" s="1"/>
  <c r="G94" i="5"/>
  <c r="G83" i="5"/>
  <c r="E3" i="5" l="1"/>
  <c r="G3" i="5" s="1"/>
  <c r="E4" i="5" l="1"/>
  <c r="G4" i="5" s="1"/>
  <c r="G10" i="5" l="1"/>
  <c r="G11" i="5" s="1"/>
  <c r="G97" i="5" s="1"/>
</calcChain>
</file>

<file path=xl/sharedStrings.xml><?xml version="1.0" encoding="utf-8"?>
<sst xmlns="http://schemas.openxmlformats.org/spreadsheetml/2006/main" count="572" uniqueCount="93">
  <si>
    <t>Guarulhos</t>
  </si>
  <si>
    <t>Osasco</t>
  </si>
  <si>
    <t>Araçatuba</t>
  </si>
  <si>
    <t>Presidente Prudente</t>
  </si>
  <si>
    <t>Botucatu</t>
  </si>
  <si>
    <t>Campinas</t>
  </si>
  <si>
    <t>Itapetininga</t>
  </si>
  <si>
    <t>Sorocaba</t>
  </si>
  <si>
    <t>Marília</t>
  </si>
  <si>
    <t>Ribeirão Preto</t>
  </si>
  <si>
    <t>Registro</t>
  </si>
  <si>
    <t>Santos</t>
  </si>
  <si>
    <t>ITEM</t>
  </si>
  <si>
    <t xml:space="preserve">DESCRIÇÃO </t>
  </si>
  <si>
    <t>LOCALIDADE</t>
  </si>
  <si>
    <t>QTDE DE APARELHOS</t>
  </si>
  <si>
    <t>VALOR TOTAL PARA REGISTRO - GRUPO 2</t>
  </si>
  <si>
    <t>VALOR TOTAL PARA REGISTRO - GRUPO 3</t>
  </si>
  <si>
    <t>São José dos Campos</t>
  </si>
  <si>
    <t>São José do Rio Preto</t>
  </si>
  <si>
    <t>-</t>
  </si>
  <si>
    <t>GRUPO 01: GUARULHOS, OSASCO, MOGI DAS CRUZES E SANTO ANDRÉ</t>
  </si>
  <si>
    <t>DESCRIÇÃO</t>
  </si>
  <si>
    <t>CÓDIGO CATSER/CATMAT</t>
  </si>
  <si>
    <t>UNIDADE</t>
  </si>
  <si>
    <t>QTDE TOTAL A REGISTRAR</t>
  </si>
  <si>
    <t>VALOR UNITÁRIO ESTIMADO</t>
  </si>
  <si>
    <t>VALOR TOTAL ESTIMADO</t>
  </si>
  <si>
    <r>
      <t>Manutenção preventiva em aparelhos de ar condicionado</t>
    </r>
    <r>
      <rPr>
        <sz val="9"/>
        <color theme="1"/>
        <rFont val="Calibri"/>
        <family val="2"/>
        <scheme val="minor"/>
      </rPr>
      <t>, incluindo fornecimento de peças básicas e materiais</t>
    </r>
  </si>
  <si>
    <t>Serviço</t>
  </si>
  <si>
    <r>
      <t>Manutenção corretiva em aparelhos de ar-condicionado</t>
    </r>
    <r>
      <rPr>
        <sz val="9"/>
        <color theme="1"/>
        <rFont val="Calibri"/>
        <family val="2"/>
        <scheme val="minor"/>
      </rPr>
      <t>, com fornecimento de peças pagas à parte</t>
    </r>
  </si>
  <si>
    <t>Instalação de aparelhos de ar-condicionado (com linha frigorígena já instalada)</t>
  </si>
  <si>
    <r>
      <t>Instalação de aparelho de ar-condicionado,</t>
    </r>
    <r>
      <rPr>
        <sz val="9"/>
        <color theme="1"/>
        <rFont val="Calibri"/>
        <family val="2"/>
        <scheme val="minor"/>
      </rPr>
      <t xml:space="preserve"> contemplando peças, materiais e linha frigorígena até 3 metros entre a unidade evaporadora e condensadora</t>
    </r>
  </si>
  <si>
    <r>
      <t>Metro adicional de linha frigorígena para instalação de ar condicionado</t>
    </r>
    <r>
      <rPr>
        <sz val="9"/>
        <color theme="1"/>
        <rFont val="Calibri"/>
        <family val="2"/>
        <scheme val="minor"/>
      </rPr>
      <t xml:space="preserve"> (distâncias superiores a 3 metros entre evaporadora e condensadora)</t>
    </r>
  </si>
  <si>
    <t>Metro</t>
  </si>
  <si>
    <t>Remoção de aparelho de ar condicionado</t>
  </si>
  <si>
    <r>
      <t>Manutenção preventiva/corretiva em bebedouros e purificadores de água</t>
    </r>
    <r>
      <rPr>
        <sz val="9"/>
        <color theme="1"/>
        <rFont val="Calibri"/>
        <family val="2"/>
        <scheme val="minor"/>
      </rPr>
      <t>, incluindo fornecimento de peças básicas e materiais</t>
    </r>
  </si>
  <si>
    <t>Peças para manutenção corretiva de aparelhos de ar-condicionado, de 7.000 a 60.000 BTU's, bebedouros e purificadores de água</t>
  </si>
  <si>
    <t>Peças</t>
  </si>
  <si>
    <t>n/a</t>
  </si>
  <si>
    <t>40% do total estimado nos itens 1, 2 e 7</t>
  </si>
  <si>
    <t xml:space="preserve">VALOR TOTAL PARA REGISTRO - GRUPO 1 </t>
  </si>
  <si>
    <t>GRUPO 02: ARAÇATUBA E PRESIDENTE PRUDENTE</t>
  </si>
  <si>
    <t>40% do total estimado nos itens 9, 10 e 15</t>
  </si>
  <si>
    <t>GRUPO 03: BOTUCATU, CAMPINAS, ITAPETININGA E SOROCABA</t>
  </si>
  <si>
    <t>40% do total estimado nos itens 17, 18 e 23</t>
  </si>
  <si>
    <t>GRUPO 04: BAURU E MARÍLIA</t>
  </si>
  <si>
    <t>40% do total estimado nos itens 25, 26 e 31</t>
  </si>
  <si>
    <t>VALOR TOTAL PARA REGISTRO - GRUPO 04</t>
  </si>
  <si>
    <t>GRUPO 05: SÃO JOSÉ DOS CAMPOS E GUARATINGUETÁ</t>
  </si>
  <si>
    <t>40% do total estimado nos itens 33, 34 e 39</t>
  </si>
  <si>
    <t>VALOR TOTAL PARA REGISTRO - GRUPO 05</t>
  </si>
  <si>
    <t>GRUPO 06: RIBEIRÃO PRETO E SÃO CARLOS</t>
  </si>
  <si>
    <t>40% do total estimado nos itens 41, 42 e 47</t>
  </si>
  <si>
    <t>VALOR TOTAL PARA REGISTRO - GRUPO 06</t>
  </si>
  <si>
    <t>GRUPO 07: BARRETOS, SÃO JOSÉ DO RIO PRETO E VOTUPORANGA</t>
  </si>
  <si>
    <t>40% do total estimado nos itens 49,50 e 55</t>
  </si>
  <si>
    <t>VALOR TOTAL PARA REGISTRO - GRUPO 07</t>
  </si>
  <si>
    <t>GRUPO 08: REGISTRO E SANTOS</t>
  </si>
  <si>
    <t>40% do total estimado nos itens 57,58 e 63</t>
  </si>
  <si>
    <t>VALOR TOTAL PARA REGISTRO - GRUPO 08</t>
  </si>
  <si>
    <t>Manutenção preventiva em aparelhos de ar condicionado, incluindo fornecimento de peças básicas e materiais</t>
  </si>
  <si>
    <t>Manutenção corretiva em aparelhos de ar-condicionado, com fornecimento de peças pagas à parte</t>
  </si>
  <si>
    <t>Instalação de aparelho de ar-condicionado, contemplando peças, materiais e linha frigorígena até 3 metros entre a unidade evaporadora e condensadora</t>
  </si>
  <si>
    <t>Metro adicional de linha frigorígena para instalação de ar condicionado (distâncias superiores a 3 metros entre evaporadora e condensadora)</t>
  </si>
  <si>
    <t>Manutenção preventiva/corretiva em bebedouros e purificadores de água, incluindo fornecimento de peças básicas e materiais</t>
  </si>
  <si>
    <t xml:space="preserve">QTDE ESTIMADA DE SERVIÇOS </t>
  </si>
  <si>
    <t>GRUPO 01: GUARULHOS, OSASCO E SANTO ANDRÉ</t>
  </si>
  <si>
    <t xml:space="preserve">GRUPO 05: SÃO JOSÉ DOS CAMPOS </t>
  </si>
  <si>
    <t xml:space="preserve">GRUPO 06: RIBEIRÃO PRETO </t>
  </si>
  <si>
    <t xml:space="preserve">GRUPO 07: SÃO JOSÉ DO RIO PRETO </t>
  </si>
  <si>
    <t>VALOR TOTAL  - GRUPO 8</t>
  </si>
  <si>
    <t>VALOR TOTAL  - GRUPO 7</t>
  </si>
  <si>
    <t>VALOR TOTAL  - GRUPO 6</t>
  </si>
  <si>
    <t>VALOR TOTAL  - GRUPO 5</t>
  </si>
  <si>
    <t>VALOR TOTAL - GRUPO 4</t>
  </si>
  <si>
    <t>VALOR TOTAL  - GRUPO 3</t>
  </si>
  <si>
    <t>VALOR TOTAL  - GRUPO 2</t>
  </si>
  <si>
    <t>VALOR TOTAL - GRUPO 1</t>
  </si>
  <si>
    <t xml:space="preserve">Santo André </t>
  </si>
  <si>
    <t>Santo André</t>
  </si>
  <si>
    <r>
      <t>14</t>
    </r>
    <r>
      <rPr>
        <sz val="9"/>
        <rFont val="Times New Roman"/>
        <family val="1"/>
      </rPr>
      <t> </t>
    </r>
  </si>
  <si>
    <r>
      <t>GRUPO 04: MARÍLIA</t>
    </r>
    <r>
      <rPr>
        <sz val="9"/>
        <rFont val="Times New Roman"/>
        <family val="1"/>
      </rPr>
      <t> </t>
    </r>
  </si>
  <si>
    <t>VALORES TOTAIS</t>
  </si>
  <si>
    <t xml:space="preserve">VALOR UNITÁRIO </t>
  </si>
  <si>
    <t>40% do total dos itens 1, 2 e 7</t>
  </si>
  <si>
    <t>40% do total dos itens 9, 10 e 15</t>
  </si>
  <si>
    <t>40% do total dos itens 17,18 e 23</t>
  </si>
  <si>
    <t>40% do total dos itens 25, 26 e 31</t>
  </si>
  <si>
    <t>40% do total dos itens 33, 34 e 39</t>
  </si>
  <si>
    <t>40% do total dos itens 41, 42 e 47</t>
  </si>
  <si>
    <t>40% do total dos itens 49, 50 e 55</t>
  </si>
  <si>
    <t>40% do total dos itens 57, 58 e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</si>
</sst>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#,##0.00;[Red]\-&quot;R$&quot;#,##0.00"/>
    <numFmt numFmtId="164" formatCode="&quot;R$&quot;#,##0.00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8" fontId="0" fillId="0" borderId="0" xfId="0" applyNumberFormat="1"/>
    <xf numFmtId="8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8" fontId="3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6" borderId="8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164" fontId="6" fillId="6" borderId="6" xfId="0" applyNumberFormat="1" applyFont="1" applyFill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151"/>
  <sheetViews>
    <sheetView showGridLines="0" tabSelected="1" view="pageBreakPreview" topLeftCell="A124" zoomScaleNormal="100" zoomScaleSheetLayoutView="100" workbookViewId="0">
      <selection activeCell="C135" sqref="C135:C136"/>
    </sheetView>
  </sheetViews>
  <sheetFormatPr defaultRowHeight="24.95" customHeight="1" x14ac:dyDescent="0.25"/>
  <cols>
    <col min="1" max="1" width="4.28515625" style="35" customWidth="1"/>
    <col min="2" max="2" width="6.5703125" style="35" customWidth="1"/>
    <col min="3" max="3" width="40.85546875" style="54" customWidth="1"/>
    <col min="4" max="4" width="17.7109375" style="52" customWidth="1"/>
    <col min="5" max="5" width="11.85546875" style="35" customWidth="1"/>
    <col min="6" max="6" width="13.42578125" style="52" customWidth="1"/>
    <col min="7" max="7" width="15.42578125" style="53" customWidth="1"/>
    <col min="8" max="8" width="11.85546875" style="53" customWidth="1"/>
    <col min="9" max="9" width="4.42578125" style="35" customWidth="1"/>
    <col min="10" max="16384" width="9.140625" style="35"/>
  </cols>
  <sheetData>
    <row r="2" spans="2:8" ht="24.95" customHeight="1" x14ac:dyDescent="0.25">
      <c r="B2" s="83"/>
      <c r="C2" s="83"/>
      <c r="D2" s="83"/>
      <c r="E2" s="83"/>
      <c r="F2" s="83"/>
      <c r="G2" s="83"/>
      <c r="H2" s="83"/>
    </row>
    <row r="3" spans="2:8" ht="24.95" customHeight="1" thickBot="1" x14ac:dyDescent="0.3">
      <c r="B3" s="36"/>
      <c r="C3" s="37"/>
      <c r="D3" s="36"/>
      <c r="E3" s="36"/>
      <c r="F3" s="36"/>
      <c r="G3" s="38"/>
      <c r="H3" s="38"/>
    </row>
    <row r="4" spans="2:8" ht="24.95" customHeight="1" thickBot="1" x14ac:dyDescent="0.3">
      <c r="B4" s="61" t="s">
        <v>67</v>
      </c>
      <c r="C4" s="62"/>
      <c r="D4" s="62"/>
      <c r="E4" s="62"/>
      <c r="F4" s="62"/>
      <c r="G4" s="62"/>
      <c r="H4" s="63"/>
    </row>
    <row r="5" spans="2:8" ht="54.75" customHeight="1" thickBot="1" x14ac:dyDescent="0.3">
      <c r="B5" s="39" t="s">
        <v>12</v>
      </c>
      <c r="C5" s="40" t="s">
        <v>13</v>
      </c>
      <c r="D5" s="40" t="s">
        <v>14</v>
      </c>
      <c r="E5" s="41" t="s">
        <v>15</v>
      </c>
      <c r="F5" s="41" t="s">
        <v>66</v>
      </c>
      <c r="G5" s="42" t="s">
        <v>84</v>
      </c>
      <c r="H5" s="42" t="s">
        <v>83</v>
      </c>
    </row>
    <row r="6" spans="2:8" ht="24.95" customHeight="1" thickBot="1" x14ac:dyDescent="0.3">
      <c r="B6" s="59">
        <v>1</v>
      </c>
      <c r="C6" s="78" t="s">
        <v>61</v>
      </c>
      <c r="D6" s="26" t="s">
        <v>0</v>
      </c>
      <c r="E6" s="43">
        <v>2</v>
      </c>
      <c r="F6" s="27">
        <f>E6*12</f>
        <v>24</v>
      </c>
      <c r="G6" s="57"/>
      <c r="H6" s="25"/>
    </row>
    <row r="7" spans="2:8" ht="24.95" customHeight="1" thickBot="1" x14ac:dyDescent="0.3">
      <c r="B7" s="74"/>
      <c r="C7" s="79"/>
      <c r="D7" s="26" t="s">
        <v>1</v>
      </c>
      <c r="E7" s="43">
        <v>5</v>
      </c>
      <c r="F7" s="27">
        <f>E7*12</f>
        <v>60</v>
      </c>
      <c r="G7" s="76"/>
      <c r="H7" s="25"/>
    </row>
    <row r="8" spans="2:8" ht="24.95" customHeight="1" thickBot="1" x14ac:dyDescent="0.3">
      <c r="B8" s="60"/>
      <c r="C8" s="80"/>
      <c r="D8" s="26" t="s">
        <v>79</v>
      </c>
      <c r="E8" s="43">
        <v>3</v>
      </c>
      <c r="F8" s="27">
        <f>E8*12</f>
        <v>36</v>
      </c>
      <c r="G8" s="58"/>
      <c r="H8" s="25"/>
    </row>
    <row r="9" spans="2:8" ht="24.95" customHeight="1" thickBot="1" x14ac:dyDescent="0.3">
      <c r="B9" s="59">
        <v>2</v>
      </c>
      <c r="C9" s="78" t="s">
        <v>62</v>
      </c>
      <c r="D9" s="26" t="s">
        <v>0</v>
      </c>
      <c r="E9" s="43">
        <v>2</v>
      </c>
      <c r="F9" s="27">
        <v>4</v>
      </c>
      <c r="G9" s="57"/>
      <c r="H9" s="25"/>
    </row>
    <row r="10" spans="2:8" ht="24.95" customHeight="1" thickBot="1" x14ac:dyDescent="0.3">
      <c r="B10" s="74"/>
      <c r="C10" s="79"/>
      <c r="D10" s="26" t="s">
        <v>1</v>
      </c>
      <c r="E10" s="43">
        <v>5</v>
      </c>
      <c r="F10" s="27">
        <v>10</v>
      </c>
      <c r="G10" s="76"/>
      <c r="H10" s="25"/>
    </row>
    <row r="11" spans="2:8" ht="24.95" customHeight="1" thickBot="1" x14ac:dyDescent="0.3">
      <c r="B11" s="60"/>
      <c r="C11" s="80"/>
      <c r="D11" s="26" t="s">
        <v>80</v>
      </c>
      <c r="E11" s="43">
        <v>3</v>
      </c>
      <c r="F11" s="27">
        <v>6</v>
      </c>
      <c r="G11" s="58"/>
      <c r="H11" s="25"/>
    </row>
    <row r="12" spans="2:8" ht="24.95" customHeight="1" thickBot="1" x14ac:dyDescent="0.3">
      <c r="B12" s="59">
        <v>3</v>
      </c>
      <c r="C12" s="78" t="s">
        <v>31</v>
      </c>
      <c r="D12" s="26" t="s">
        <v>0</v>
      </c>
      <c r="E12" s="43" t="s">
        <v>20</v>
      </c>
      <c r="F12" s="27">
        <v>1</v>
      </c>
      <c r="G12" s="57"/>
      <c r="H12" s="25"/>
    </row>
    <row r="13" spans="2:8" ht="24.95" customHeight="1" thickBot="1" x14ac:dyDescent="0.3">
      <c r="B13" s="74"/>
      <c r="C13" s="79"/>
      <c r="D13" s="26" t="s">
        <v>1</v>
      </c>
      <c r="E13" s="28" t="s">
        <v>20</v>
      </c>
      <c r="F13" s="27">
        <v>1</v>
      </c>
      <c r="G13" s="76"/>
      <c r="H13" s="25"/>
    </row>
    <row r="14" spans="2:8" ht="24.95" customHeight="1" thickBot="1" x14ac:dyDescent="0.3">
      <c r="B14" s="60"/>
      <c r="C14" s="80"/>
      <c r="D14" s="26" t="s">
        <v>80</v>
      </c>
      <c r="E14" s="28" t="s">
        <v>20</v>
      </c>
      <c r="F14" s="27">
        <v>1</v>
      </c>
      <c r="G14" s="58"/>
      <c r="H14" s="25"/>
    </row>
    <row r="15" spans="2:8" ht="24.95" customHeight="1" thickBot="1" x14ac:dyDescent="0.3">
      <c r="B15" s="59">
        <v>4</v>
      </c>
      <c r="C15" s="78" t="s">
        <v>63</v>
      </c>
      <c r="D15" s="26" t="s">
        <v>0</v>
      </c>
      <c r="E15" s="28" t="s">
        <v>20</v>
      </c>
      <c r="F15" s="27">
        <v>1</v>
      </c>
      <c r="G15" s="57"/>
      <c r="H15" s="25"/>
    </row>
    <row r="16" spans="2:8" ht="24.95" customHeight="1" thickBot="1" x14ac:dyDescent="0.3">
      <c r="B16" s="74"/>
      <c r="C16" s="79"/>
      <c r="D16" s="26" t="s">
        <v>1</v>
      </c>
      <c r="E16" s="28" t="s">
        <v>20</v>
      </c>
      <c r="F16" s="27">
        <v>2</v>
      </c>
      <c r="G16" s="76"/>
      <c r="H16" s="25"/>
    </row>
    <row r="17" spans="2:8" ht="24.95" customHeight="1" thickBot="1" x14ac:dyDescent="0.3">
      <c r="B17" s="60"/>
      <c r="C17" s="80"/>
      <c r="D17" s="26" t="s">
        <v>80</v>
      </c>
      <c r="E17" s="28" t="s">
        <v>20</v>
      </c>
      <c r="F17" s="27">
        <v>3</v>
      </c>
      <c r="G17" s="58"/>
      <c r="H17" s="25"/>
    </row>
    <row r="18" spans="2:8" ht="24.95" customHeight="1" thickBot="1" x14ac:dyDescent="0.3">
      <c r="B18" s="59">
        <v>5</v>
      </c>
      <c r="C18" s="78" t="s">
        <v>64</v>
      </c>
      <c r="D18" s="26" t="s">
        <v>0</v>
      </c>
      <c r="E18" s="28" t="s">
        <v>20</v>
      </c>
      <c r="F18" s="27">
        <v>5</v>
      </c>
      <c r="G18" s="57"/>
      <c r="H18" s="25"/>
    </row>
    <row r="19" spans="2:8" ht="24.95" customHeight="1" thickBot="1" x14ac:dyDescent="0.3">
      <c r="B19" s="74"/>
      <c r="C19" s="79"/>
      <c r="D19" s="26" t="s">
        <v>1</v>
      </c>
      <c r="E19" s="28" t="s">
        <v>20</v>
      </c>
      <c r="F19" s="27">
        <v>10</v>
      </c>
      <c r="G19" s="76"/>
      <c r="H19" s="25"/>
    </row>
    <row r="20" spans="2:8" ht="24.95" customHeight="1" thickBot="1" x14ac:dyDescent="0.3">
      <c r="B20" s="60"/>
      <c r="C20" s="80"/>
      <c r="D20" s="26" t="s">
        <v>80</v>
      </c>
      <c r="E20" s="28" t="s">
        <v>20</v>
      </c>
      <c r="F20" s="27">
        <v>15</v>
      </c>
      <c r="G20" s="58"/>
      <c r="H20" s="25"/>
    </row>
    <row r="21" spans="2:8" ht="24.95" customHeight="1" thickBot="1" x14ac:dyDescent="0.3">
      <c r="B21" s="59">
        <v>6</v>
      </c>
      <c r="C21" s="78" t="s">
        <v>35</v>
      </c>
      <c r="D21" s="26" t="s">
        <v>0</v>
      </c>
      <c r="E21" s="28" t="s">
        <v>20</v>
      </c>
      <c r="F21" s="27">
        <v>1</v>
      </c>
      <c r="G21" s="57"/>
      <c r="H21" s="25"/>
    </row>
    <row r="22" spans="2:8" ht="24.95" customHeight="1" thickBot="1" x14ac:dyDescent="0.3">
      <c r="B22" s="74"/>
      <c r="C22" s="79"/>
      <c r="D22" s="26" t="s">
        <v>1</v>
      </c>
      <c r="E22" s="28" t="s">
        <v>20</v>
      </c>
      <c r="F22" s="27">
        <v>1</v>
      </c>
      <c r="G22" s="76"/>
      <c r="H22" s="25"/>
    </row>
    <row r="23" spans="2:8" ht="24.95" customHeight="1" thickBot="1" x14ac:dyDescent="0.3">
      <c r="B23" s="60"/>
      <c r="C23" s="80"/>
      <c r="D23" s="26" t="s">
        <v>80</v>
      </c>
      <c r="E23" s="28" t="s">
        <v>20</v>
      </c>
      <c r="F23" s="27">
        <v>1</v>
      </c>
      <c r="G23" s="58"/>
      <c r="H23" s="25"/>
    </row>
    <row r="24" spans="2:8" ht="24.95" customHeight="1" thickBot="1" x14ac:dyDescent="0.3">
      <c r="B24" s="59">
        <v>7</v>
      </c>
      <c r="C24" s="78" t="s">
        <v>65</v>
      </c>
      <c r="D24" s="26" t="s">
        <v>0</v>
      </c>
      <c r="E24" s="43">
        <v>1</v>
      </c>
      <c r="F24" s="27">
        <v>3</v>
      </c>
      <c r="G24" s="57"/>
      <c r="H24" s="25"/>
    </row>
    <row r="25" spans="2:8" ht="24.95" customHeight="1" thickBot="1" x14ac:dyDescent="0.3">
      <c r="B25" s="74"/>
      <c r="C25" s="79"/>
      <c r="D25" s="26" t="s">
        <v>1</v>
      </c>
      <c r="E25" s="43">
        <v>2</v>
      </c>
      <c r="F25" s="27">
        <v>6</v>
      </c>
      <c r="G25" s="76"/>
      <c r="H25" s="25"/>
    </row>
    <row r="26" spans="2:8" ht="24.95" customHeight="1" thickBot="1" x14ac:dyDescent="0.3">
      <c r="B26" s="60"/>
      <c r="C26" s="80"/>
      <c r="D26" s="26" t="s">
        <v>80</v>
      </c>
      <c r="E26" s="43">
        <v>2</v>
      </c>
      <c r="F26" s="27">
        <v>6</v>
      </c>
      <c r="G26" s="58"/>
      <c r="H26" s="25"/>
    </row>
    <row r="27" spans="2:8" ht="24.95" customHeight="1" thickBot="1" x14ac:dyDescent="0.3">
      <c r="B27" s="59">
        <v>8</v>
      </c>
      <c r="C27" s="78" t="s">
        <v>37</v>
      </c>
      <c r="D27" s="26" t="s">
        <v>0</v>
      </c>
      <c r="E27" s="28" t="s">
        <v>20</v>
      </c>
      <c r="F27" s="28" t="s">
        <v>20</v>
      </c>
      <c r="G27" s="72" t="s">
        <v>85</v>
      </c>
      <c r="H27" s="25"/>
    </row>
    <row r="28" spans="2:8" ht="24.95" customHeight="1" thickBot="1" x14ac:dyDescent="0.3">
      <c r="B28" s="74"/>
      <c r="C28" s="79"/>
      <c r="D28" s="26" t="s">
        <v>1</v>
      </c>
      <c r="E28" s="28" t="s">
        <v>20</v>
      </c>
      <c r="F28" s="28" t="s">
        <v>20</v>
      </c>
      <c r="G28" s="77"/>
      <c r="H28" s="25"/>
    </row>
    <row r="29" spans="2:8" ht="24.95" customHeight="1" thickBot="1" x14ac:dyDescent="0.3">
      <c r="B29" s="60"/>
      <c r="C29" s="80"/>
      <c r="D29" s="26" t="s">
        <v>80</v>
      </c>
      <c r="E29" s="28" t="s">
        <v>20</v>
      </c>
      <c r="F29" s="28" t="s">
        <v>20</v>
      </c>
      <c r="G29" s="73"/>
      <c r="H29" s="25"/>
    </row>
    <row r="30" spans="2:8" ht="24.95" customHeight="1" thickBot="1" x14ac:dyDescent="0.3">
      <c r="B30" s="69" t="s">
        <v>78</v>
      </c>
      <c r="C30" s="70"/>
      <c r="D30" s="70"/>
      <c r="E30" s="70"/>
      <c r="F30" s="71"/>
      <c r="G30" s="81"/>
      <c r="H30" s="82"/>
    </row>
    <row r="31" spans="2:8" ht="24.95" customHeight="1" thickBot="1" x14ac:dyDescent="0.3">
      <c r="B31" s="61" t="s">
        <v>42</v>
      </c>
      <c r="C31" s="62"/>
      <c r="D31" s="62"/>
      <c r="E31" s="62"/>
      <c r="F31" s="62"/>
      <c r="G31" s="62"/>
      <c r="H31" s="63"/>
    </row>
    <row r="32" spans="2:8" ht="54.75" customHeight="1" thickBot="1" x14ac:dyDescent="0.3">
      <c r="B32" s="39" t="s">
        <v>12</v>
      </c>
      <c r="C32" s="40" t="s">
        <v>13</v>
      </c>
      <c r="D32" s="40" t="s">
        <v>14</v>
      </c>
      <c r="E32" s="41" t="s">
        <v>15</v>
      </c>
      <c r="F32" s="41" t="s">
        <v>66</v>
      </c>
      <c r="G32" s="42" t="s">
        <v>84</v>
      </c>
      <c r="H32" s="42" t="s">
        <v>83</v>
      </c>
    </row>
    <row r="33" spans="2:8" ht="24.95" customHeight="1" thickBot="1" x14ac:dyDescent="0.3">
      <c r="B33" s="59">
        <v>9</v>
      </c>
      <c r="C33" s="55" t="s">
        <v>61</v>
      </c>
      <c r="D33" s="26" t="s">
        <v>2</v>
      </c>
      <c r="E33" s="26">
        <v>7</v>
      </c>
      <c r="F33" s="27">
        <f>E33*12</f>
        <v>84</v>
      </c>
      <c r="G33" s="57"/>
      <c r="H33" s="25"/>
    </row>
    <row r="34" spans="2:8" ht="24.95" customHeight="1" thickBot="1" x14ac:dyDescent="0.3">
      <c r="B34" s="60"/>
      <c r="C34" s="56"/>
      <c r="D34" s="26" t="s">
        <v>3</v>
      </c>
      <c r="E34" s="26">
        <v>13</v>
      </c>
      <c r="F34" s="27">
        <f>E34*12</f>
        <v>156</v>
      </c>
      <c r="G34" s="58"/>
      <c r="H34" s="25"/>
    </row>
    <row r="35" spans="2:8" ht="24.95" customHeight="1" thickBot="1" x14ac:dyDescent="0.3">
      <c r="B35" s="59">
        <v>10</v>
      </c>
      <c r="C35" s="55" t="s">
        <v>62</v>
      </c>
      <c r="D35" s="26" t="s">
        <v>2</v>
      </c>
      <c r="E35" s="26">
        <v>7</v>
      </c>
      <c r="F35" s="27">
        <f>E35*2</f>
        <v>14</v>
      </c>
      <c r="G35" s="57"/>
      <c r="H35" s="25"/>
    </row>
    <row r="36" spans="2:8" ht="24.95" customHeight="1" thickBot="1" x14ac:dyDescent="0.3">
      <c r="B36" s="60"/>
      <c r="C36" s="56"/>
      <c r="D36" s="26" t="s">
        <v>3</v>
      </c>
      <c r="E36" s="26">
        <v>13</v>
      </c>
      <c r="F36" s="27">
        <f>E36*2</f>
        <v>26</v>
      </c>
      <c r="G36" s="58"/>
      <c r="H36" s="25"/>
    </row>
    <row r="37" spans="2:8" ht="24.95" customHeight="1" thickBot="1" x14ac:dyDescent="0.3">
      <c r="B37" s="59">
        <v>11</v>
      </c>
      <c r="C37" s="55" t="s">
        <v>31</v>
      </c>
      <c r="D37" s="26" t="s">
        <v>2</v>
      </c>
      <c r="E37" s="28" t="s">
        <v>20</v>
      </c>
      <c r="F37" s="27">
        <v>2</v>
      </c>
      <c r="G37" s="57"/>
      <c r="H37" s="25"/>
    </row>
    <row r="38" spans="2:8" ht="24.95" customHeight="1" thickBot="1" x14ac:dyDescent="0.3">
      <c r="B38" s="60"/>
      <c r="C38" s="56"/>
      <c r="D38" s="26" t="s">
        <v>3</v>
      </c>
      <c r="E38" s="28" t="s">
        <v>20</v>
      </c>
      <c r="F38" s="27">
        <v>3</v>
      </c>
      <c r="G38" s="58"/>
      <c r="H38" s="25"/>
    </row>
    <row r="39" spans="2:8" ht="24.95" customHeight="1" thickBot="1" x14ac:dyDescent="0.3">
      <c r="B39" s="59">
        <v>12</v>
      </c>
      <c r="C39" s="55" t="s">
        <v>63</v>
      </c>
      <c r="D39" s="26" t="s">
        <v>2</v>
      </c>
      <c r="E39" s="28" t="s">
        <v>20</v>
      </c>
      <c r="F39" s="27">
        <v>2</v>
      </c>
      <c r="G39" s="57"/>
      <c r="H39" s="25"/>
    </row>
    <row r="40" spans="2:8" ht="24.95" customHeight="1" thickBot="1" x14ac:dyDescent="0.3">
      <c r="B40" s="60"/>
      <c r="C40" s="56"/>
      <c r="D40" s="26" t="s">
        <v>3</v>
      </c>
      <c r="E40" s="28" t="s">
        <v>20</v>
      </c>
      <c r="F40" s="27">
        <v>3</v>
      </c>
      <c r="G40" s="58"/>
      <c r="H40" s="25"/>
    </row>
    <row r="41" spans="2:8" ht="24.95" customHeight="1" thickBot="1" x14ac:dyDescent="0.3">
      <c r="B41" s="59">
        <v>13</v>
      </c>
      <c r="C41" s="55" t="s">
        <v>64</v>
      </c>
      <c r="D41" s="26" t="s">
        <v>2</v>
      </c>
      <c r="E41" s="28" t="s">
        <v>20</v>
      </c>
      <c r="F41" s="27">
        <v>10</v>
      </c>
      <c r="G41" s="57"/>
      <c r="H41" s="25"/>
    </row>
    <row r="42" spans="2:8" ht="24.95" customHeight="1" thickBot="1" x14ac:dyDescent="0.3">
      <c r="B42" s="60"/>
      <c r="C42" s="56"/>
      <c r="D42" s="26" t="s">
        <v>3</v>
      </c>
      <c r="E42" s="28" t="s">
        <v>20</v>
      </c>
      <c r="F42" s="27">
        <v>15</v>
      </c>
      <c r="G42" s="58"/>
      <c r="H42" s="25"/>
    </row>
    <row r="43" spans="2:8" ht="24.95" customHeight="1" thickBot="1" x14ac:dyDescent="0.3">
      <c r="B43" s="59">
        <v>14</v>
      </c>
      <c r="C43" s="55" t="s">
        <v>35</v>
      </c>
      <c r="D43" s="26" t="s">
        <v>2</v>
      </c>
      <c r="E43" s="28" t="s">
        <v>20</v>
      </c>
      <c r="F43" s="27">
        <v>2</v>
      </c>
      <c r="G43" s="57"/>
      <c r="H43" s="25"/>
    </row>
    <row r="44" spans="2:8" ht="24.95" customHeight="1" thickBot="1" x14ac:dyDescent="0.3">
      <c r="B44" s="60"/>
      <c r="C44" s="56"/>
      <c r="D44" s="26" t="s">
        <v>3</v>
      </c>
      <c r="E44" s="28" t="s">
        <v>20</v>
      </c>
      <c r="F44" s="27">
        <v>3</v>
      </c>
      <c r="G44" s="58"/>
      <c r="H44" s="25"/>
    </row>
    <row r="45" spans="2:8" ht="24.95" customHeight="1" thickBot="1" x14ac:dyDescent="0.3">
      <c r="B45" s="59">
        <v>15</v>
      </c>
      <c r="C45" s="55" t="s">
        <v>65</v>
      </c>
      <c r="D45" s="26" t="s">
        <v>2</v>
      </c>
      <c r="E45" s="26">
        <v>2</v>
      </c>
      <c r="F45" s="27">
        <v>6</v>
      </c>
      <c r="G45" s="57"/>
      <c r="H45" s="25"/>
    </row>
    <row r="46" spans="2:8" ht="24.95" customHeight="1" thickBot="1" x14ac:dyDescent="0.3">
      <c r="B46" s="60"/>
      <c r="C46" s="56"/>
      <c r="D46" s="26" t="s">
        <v>3</v>
      </c>
      <c r="E46" s="26">
        <v>2</v>
      </c>
      <c r="F46" s="27">
        <v>6</v>
      </c>
      <c r="G46" s="58"/>
      <c r="H46" s="25"/>
    </row>
    <row r="47" spans="2:8" ht="24.95" customHeight="1" thickBot="1" x14ac:dyDescent="0.3">
      <c r="B47" s="59">
        <v>16</v>
      </c>
      <c r="C47" s="55" t="s">
        <v>37</v>
      </c>
      <c r="D47" s="26" t="s">
        <v>2</v>
      </c>
      <c r="E47" s="28" t="s">
        <v>20</v>
      </c>
      <c r="F47" s="28" t="s">
        <v>20</v>
      </c>
      <c r="G47" s="72" t="s">
        <v>86</v>
      </c>
      <c r="H47" s="25"/>
    </row>
    <row r="48" spans="2:8" ht="24.95" customHeight="1" thickBot="1" x14ac:dyDescent="0.3">
      <c r="B48" s="60"/>
      <c r="C48" s="56"/>
      <c r="D48" s="26" t="s">
        <v>3</v>
      </c>
      <c r="E48" s="28" t="s">
        <v>20</v>
      </c>
      <c r="F48" s="28" t="s">
        <v>20</v>
      </c>
      <c r="G48" s="73"/>
      <c r="H48" s="25"/>
    </row>
    <row r="49" spans="2:8" ht="24.95" customHeight="1" thickBot="1" x14ac:dyDescent="0.3">
      <c r="B49" s="64" t="s">
        <v>77</v>
      </c>
      <c r="C49" s="65"/>
      <c r="D49" s="65"/>
      <c r="E49" s="65"/>
      <c r="F49" s="66"/>
      <c r="G49" s="67"/>
      <c r="H49" s="68"/>
    </row>
    <row r="50" spans="2:8" ht="24.95" customHeight="1" thickBot="1" x14ac:dyDescent="0.3">
      <c r="B50" s="61" t="s">
        <v>44</v>
      </c>
      <c r="C50" s="62"/>
      <c r="D50" s="62"/>
      <c r="E50" s="62"/>
      <c r="F50" s="62"/>
      <c r="G50" s="62"/>
      <c r="H50" s="63"/>
    </row>
    <row r="51" spans="2:8" ht="54.75" customHeight="1" thickBot="1" x14ac:dyDescent="0.3">
      <c r="B51" s="39" t="s">
        <v>12</v>
      </c>
      <c r="C51" s="40" t="s">
        <v>13</v>
      </c>
      <c r="D51" s="40" t="s">
        <v>14</v>
      </c>
      <c r="E51" s="41" t="s">
        <v>15</v>
      </c>
      <c r="F51" s="41" t="s">
        <v>66</v>
      </c>
      <c r="G51" s="42" t="s">
        <v>84</v>
      </c>
      <c r="H51" s="42" t="s">
        <v>83</v>
      </c>
    </row>
    <row r="52" spans="2:8" ht="24.95" customHeight="1" thickBot="1" x14ac:dyDescent="0.3">
      <c r="B52" s="59">
        <v>17</v>
      </c>
      <c r="C52" s="55" t="s">
        <v>61</v>
      </c>
      <c r="D52" s="26" t="s">
        <v>4</v>
      </c>
      <c r="E52" s="26">
        <v>9</v>
      </c>
      <c r="F52" s="27">
        <v>108</v>
      </c>
      <c r="G52" s="57"/>
      <c r="H52" s="25"/>
    </row>
    <row r="53" spans="2:8" ht="24.95" customHeight="1" thickBot="1" x14ac:dyDescent="0.3">
      <c r="B53" s="74"/>
      <c r="C53" s="75"/>
      <c r="D53" s="26" t="s">
        <v>5</v>
      </c>
      <c r="E53" s="26" t="s">
        <v>81</v>
      </c>
      <c r="F53" s="27">
        <v>204</v>
      </c>
      <c r="G53" s="76"/>
      <c r="H53" s="25"/>
    </row>
    <row r="54" spans="2:8" ht="24.95" customHeight="1" thickBot="1" x14ac:dyDescent="0.3">
      <c r="B54" s="74"/>
      <c r="C54" s="75"/>
      <c r="D54" s="26" t="s">
        <v>6</v>
      </c>
      <c r="E54" s="26">
        <v>4</v>
      </c>
      <c r="F54" s="27">
        <v>48</v>
      </c>
      <c r="G54" s="76"/>
      <c r="H54" s="25"/>
    </row>
    <row r="55" spans="2:8" ht="24.95" customHeight="1" thickBot="1" x14ac:dyDescent="0.3">
      <c r="B55" s="60"/>
      <c r="C55" s="56"/>
      <c r="D55" s="26" t="s">
        <v>7</v>
      </c>
      <c r="E55" s="26">
        <v>1</v>
      </c>
      <c r="F55" s="27">
        <v>12</v>
      </c>
      <c r="G55" s="58"/>
      <c r="H55" s="25"/>
    </row>
    <row r="56" spans="2:8" ht="24.95" customHeight="1" thickBot="1" x14ac:dyDescent="0.3">
      <c r="B56" s="59">
        <v>18</v>
      </c>
      <c r="C56" s="55" t="s">
        <v>62</v>
      </c>
      <c r="D56" s="26" t="s">
        <v>4</v>
      </c>
      <c r="E56" s="26">
        <v>9</v>
      </c>
      <c r="F56" s="27">
        <v>18</v>
      </c>
      <c r="G56" s="57"/>
      <c r="H56" s="25"/>
    </row>
    <row r="57" spans="2:8" ht="24.95" customHeight="1" thickBot="1" x14ac:dyDescent="0.3">
      <c r="B57" s="74"/>
      <c r="C57" s="75"/>
      <c r="D57" s="26" t="s">
        <v>5</v>
      </c>
      <c r="E57" s="26" t="s">
        <v>81</v>
      </c>
      <c r="F57" s="27">
        <v>28</v>
      </c>
      <c r="G57" s="76"/>
      <c r="H57" s="25"/>
    </row>
    <row r="58" spans="2:8" ht="24.95" customHeight="1" thickBot="1" x14ac:dyDescent="0.3">
      <c r="B58" s="74"/>
      <c r="C58" s="75"/>
      <c r="D58" s="26" t="s">
        <v>6</v>
      </c>
      <c r="E58" s="26">
        <v>4</v>
      </c>
      <c r="F58" s="27">
        <v>8</v>
      </c>
      <c r="G58" s="76"/>
      <c r="H58" s="25"/>
    </row>
    <row r="59" spans="2:8" ht="24.95" customHeight="1" thickBot="1" x14ac:dyDescent="0.3">
      <c r="B59" s="60"/>
      <c r="C59" s="56"/>
      <c r="D59" s="26" t="s">
        <v>7</v>
      </c>
      <c r="E59" s="26">
        <v>1</v>
      </c>
      <c r="F59" s="27">
        <v>2</v>
      </c>
      <c r="G59" s="58"/>
      <c r="H59" s="25"/>
    </row>
    <row r="60" spans="2:8" ht="24.95" customHeight="1" thickBot="1" x14ac:dyDescent="0.3">
      <c r="B60" s="59">
        <v>19</v>
      </c>
      <c r="C60" s="55" t="s">
        <v>31</v>
      </c>
      <c r="D60" s="26" t="s">
        <v>4</v>
      </c>
      <c r="E60" s="28" t="s">
        <v>20</v>
      </c>
      <c r="F60" s="27">
        <v>1</v>
      </c>
      <c r="G60" s="57"/>
      <c r="H60" s="25"/>
    </row>
    <row r="61" spans="2:8" ht="24.95" customHeight="1" thickBot="1" x14ac:dyDescent="0.3">
      <c r="B61" s="74"/>
      <c r="C61" s="75"/>
      <c r="D61" s="26" t="s">
        <v>5</v>
      </c>
      <c r="E61" s="28" t="s">
        <v>20</v>
      </c>
      <c r="F61" s="27">
        <v>5</v>
      </c>
      <c r="G61" s="76"/>
      <c r="H61" s="29"/>
    </row>
    <row r="62" spans="2:8" ht="24.95" customHeight="1" thickBot="1" x14ac:dyDescent="0.3">
      <c r="B62" s="74"/>
      <c r="C62" s="75"/>
      <c r="D62" s="26" t="s">
        <v>6</v>
      </c>
      <c r="E62" s="28" t="s">
        <v>20</v>
      </c>
      <c r="F62" s="27">
        <v>2</v>
      </c>
      <c r="G62" s="76"/>
      <c r="H62" s="29"/>
    </row>
    <row r="63" spans="2:8" ht="24.95" customHeight="1" thickBot="1" x14ac:dyDescent="0.3">
      <c r="B63" s="60"/>
      <c r="C63" s="56"/>
      <c r="D63" s="26" t="s">
        <v>7</v>
      </c>
      <c r="E63" s="28" t="s">
        <v>20</v>
      </c>
      <c r="F63" s="27">
        <v>1</v>
      </c>
      <c r="G63" s="58"/>
      <c r="H63" s="29"/>
    </row>
    <row r="64" spans="2:8" ht="24.95" customHeight="1" thickBot="1" x14ac:dyDescent="0.3">
      <c r="B64" s="59">
        <v>20</v>
      </c>
      <c r="C64" s="55" t="s">
        <v>63</v>
      </c>
      <c r="D64" s="26" t="s">
        <v>4</v>
      </c>
      <c r="E64" s="28" t="s">
        <v>20</v>
      </c>
      <c r="F64" s="27">
        <v>9</v>
      </c>
      <c r="G64" s="57"/>
      <c r="H64" s="29"/>
    </row>
    <row r="65" spans="2:8" ht="24.95" customHeight="1" thickBot="1" x14ac:dyDescent="0.3">
      <c r="B65" s="74"/>
      <c r="C65" s="75"/>
      <c r="D65" s="26" t="s">
        <v>5</v>
      </c>
      <c r="E65" s="28" t="s">
        <v>20</v>
      </c>
      <c r="F65" s="27">
        <v>3</v>
      </c>
      <c r="G65" s="76"/>
      <c r="H65" s="29"/>
    </row>
    <row r="66" spans="2:8" ht="24.95" customHeight="1" thickBot="1" x14ac:dyDescent="0.3">
      <c r="B66" s="74"/>
      <c r="C66" s="75"/>
      <c r="D66" s="26" t="s">
        <v>6</v>
      </c>
      <c r="E66" s="28" t="s">
        <v>20</v>
      </c>
      <c r="F66" s="27">
        <v>2</v>
      </c>
      <c r="G66" s="76"/>
      <c r="H66" s="29"/>
    </row>
    <row r="67" spans="2:8" ht="24.95" customHeight="1" thickBot="1" x14ac:dyDescent="0.3">
      <c r="B67" s="60"/>
      <c r="C67" s="56"/>
      <c r="D67" s="26" t="s">
        <v>7</v>
      </c>
      <c r="E67" s="28" t="s">
        <v>20</v>
      </c>
      <c r="F67" s="27">
        <v>1</v>
      </c>
      <c r="G67" s="58"/>
      <c r="H67" s="29"/>
    </row>
    <row r="68" spans="2:8" ht="24.95" customHeight="1" thickBot="1" x14ac:dyDescent="0.3">
      <c r="B68" s="59">
        <v>21</v>
      </c>
      <c r="C68" s="55" t="s">
        <v>64</v>
      </c>
      <c r="D68" s="26" t="s">
        <v>4</v>
      </c>
      <c r="E68" s="28" t="s">
        <v>20</v>
      </c>
      <c r="F68" s="27">
        <v>30</v>
      </c>
      <c r="G68" s="57"/>
      <c r="H68" s="25"/>
    </row>
    <row r="69" spans="2:8" ht="24.95" customHeight="1" thickBot="1" x14ac:dyDescent="0.3">
      <c r="B69" s="74"/>
      <c r="C69" s="75"/>
      <c r="D69" s="26" t="s">
        <v>5</v>
      </c>
      <c r="E69" s="28" t="s">
        <v>20</v>
      </c>
      <c r="F69" s="27">
        <v>15</v>
      </c>
      <c r="G69" s="76"/>
      <c r="H69" s="25"/>
    </row>
    <row r="70" spans="2:8" ht="24.95" customHeight="1" thickBot="1" x14ac:dyDescent="0.3">
      <c r="B70" s="74"/>
      <c r="C70" s="75"/>
      <c r="D70" s="26" t="s">
        <v>6</v>
      </c>
      <c r="E70" s="28" t="s">
        <v>20</v>
      </c>
      <c r="F70" s="27">
        <v>10</v>
      </c>
      <c r="G70" s="76"/>
      <c r="H70" s="25"/>
    </row>
    <row r="71" spans="2:8" ht="24.95" customHeight="1" thickBot="1" x14ac:dyDescent="0.3">
      <c r="B71" s="60"/>
      <c r="C71" s="56"/>
      <c r="D71" s="26" t="s">
        <v>7</v>
      </c>
      <c r="E71" s="28" t="s">
        <v>20</v>
      </c>
      <c r="F71" s="27">
        <v>5</v>
      </c>
      <c r="G71" s="58"/>
      <c r="H71" s="25"/>
    </row>
    <row r="72" spans="2:8" ht="24.95" customHeight="1" thickBot="1" x14ac:dyDescent="0.3">
      <c r="B72" s="59">
        <v>22</v>
      </c>
      <c r="C72" s="55" t="s">
        <v>35</v>
      </c>
      <c r="D72" s="26" t="s">
        <v>4</v>
      </c>
      <c r="E72" s="28" t="s">
        <v>20</v>
      </c>
      <c r="F72" s="27">
        <v>1</v>
      </c>
      <c r="G72" s="57"/>
      <c r="H72" s="25"/>
    </row>
    <row r="73" spans="2:8" ht="24.95" customHeight="1" thickBot="1" x14ac:dyDescent="0.3">
      <c r="B73" s="74"/>
      <c r="C73" s="75"/>
      <c r="D73" s="26" t="s">
        <v>5</v>
      </c>
      <c r="E73" s="28" t="s">
        <v>20</v>
      </c>
      <c r="F73" s="27">
        <v>3</v>
      </c>
      <c r="G73" s="76"/>
      <c r="H73" s="25"/>
    </row>
    <row r="74" spans="2:8" ht="24.95" customHeight="1" thickBot="1" x14ac:dyDescent="0.3">
      <c r="B74" s="74"/>
      <c r="C74" s="75"/>
      <c r="D74" s="26" t="s">
        <v>6</v>
      </c>
      <c r="E74" s="28" t="s">
        <v>20</v>
      </c>
      <c r="F74" s="27">
        <v>2</v>
      </c>
      <c r="G74" s="76"/>
      <c r="H74" s="25"/>
    </row>
    <row r="75" spans="2:8" ht="24.95" customHeight="1" thickBot="1" x14ac:dyDescent="0.3">
      <c r="B75" s="60"/>
      <c r="C75" s="56"/>
      <c r="D75" s="26" t="s">
        <v>7</v>
      </c>
      <c r="E75" s="28" t="s">
        <v>20</v>
      </c>
      <c r="F75" s="27">
        <v>1</v>
      </c>
      <c r="G75" s="58"/>
      <c r="H75" s="25"/>
    </row>
    <row r="76" spans="2:8" ht="24.95" customHeight="1" thickBot="1" x14ac:dyDescent="0.3">
      <c r="B76" s="59">
        <v>23</v>
      </c>
      <c r="C76" s="55" t="s">
        <v>65</v>
      </c>
      <c r="D76" s="26" t="s">
        <v>4</v>
      </c>
      <c r="E76" s="26">
        <v>1</v>
      </c>
      <c r="F76" s="27">
        <v>3</v>
      </c>
      <c r="G76" s="57"/>
      <c r="H76" s="25"/>
    </row>
    <row r="77" spans="2:8" ht="24.95" customHeight="1" thickBot="1" x14ac:dyDescent="0.3">
      <c r="B77" s="74"/>
      <c r="C77" s="75"/>
      <c r="D77" s="26" t="s">
        <v>5</v>
      </c>
      <c r="E77" s="26">
        <v>3</v>
      </c>
      <c r="F77" s="27">
        <v>9</v>
      </c>
      <c r="G77" s="76"/>
      <c r="H77" s="25"/>
    </row>
    <row r="78" spans="2:8" ht="24.95" customHeight="1" thickBot="1" x14ac:dyDescent="0.3">
      <c r="B78" s="74"/>
      <c r="C78" s="75"/>
      <c r="D78" s="26" t="s">
        <v>6</v>
      </c>
      <c r="E78" s="26">
        <v>2</v>
      </c>
      <c r="F78" s="27">
        <v>6</v>
      </c>
      <c r="G78" s="76"/>
      <c r="H78" s="25"/>
    </row>
    <row r="79" spans="2:8" ht="24.95" customHeight="1" thickBot="1" x14ac:dyDescent="0.3">
      <c r="B79" s="60"/>
      <c r="C79" s="56"/>
      <c r="D79" s="26" t="s">
        <v>7</v>
      </c>
      <c r="E79" s="26">
        <v>1</v>
      </c>
      <c r="F79" s="27">
        <v>3</v>
      </c>
      <c r="G79" s="58"/>
      <c r="H79" s="25"/>
    </row>
    <row r="80" spans="2:8" ht="24.95" customHeight="1" thickBot="1" x14ac:dyDescent="0.3">
      <c r="B80" s="59">
        <v>24</v>
      </c>
      <c r="C80" s="55" t="s">
        <v>37</v>
      </c>
      <c r="D80" s="26" t="s">
        <v>4</v>
      </c>
      <c r="E80" s="28" t="s">
        <v>20</v>
      </c>
      <c r="F80" s="28" t="s">
        <v>20</v>
      </c>
      <c r="G80" s="72" t="s">
        <v>87</v>
      </c>
      <c r="H80" s="25"/>
    </row>
    <row r="81" spans="2:13" ht="24.95" customHeight="1" thickBot="1" x14ac:dyDescent="0.3">
      <c r="B81" s="74"/>
      <c r="C81" s="75"/>
      <c r="D81" s="26" t="s">
        <v>5</v>
      </c>
      <c r="E81" s="28" t="s">
        <v>20</v>
      </c>
      <c r="F81" s="28" t="s">
        <v>20</v>
      </c>
      <c r="G81" s="77"/>
      <c r="H81" s="25"/>
    </row>
    <row r="82" spans="2:13" ht="24.95" customHeight="1" thickBot="1" x14ac:dyDescent="0.3">
      <c r="B82" s="74"/>
      <c r="C82" s="75"/>
      <c r="D82" s="26" t="s">
        <v>6</v>
      </c>
      <c r="E82" s="28" t="s">
        <v>20</v>
      </c>
      <c r="F82" s="28" t="s">
        <v>20</v>
      </c>
      <c r="G82" s="77"/>
      <c r="H82" s="25"/>
    </row>
    <row r="83" spans="2:13" ht="24.95" customHeight="1" thickBot="1" x14ac:dyDescent="0.3">
      <c r="B83" s="60"/>
      <c r="C83" s="56"/>
      <c r="D83" s="26" t="s">
        <v>7</v>
      </c>
      <c r="E83" s="28" t="s">
        <v>20</v>
      </c>
      <c r="F83" s="28" t="s">
        <v>20</v>
      </c>
      <c r="G83" s="73"/>
      <c r="H83" s="25"/>
    </row>
    <row r="84" spans="2:13" ht="24.95" customHeight="1" thickBot="1" x14ac:dyDescent="0.3">
      <c r="B84" s="69" t="s">
        <v>76</v>
      </c>
      <c r="C84" s="70"/>
      <c r="D84" s="70"/>
      <c r="E84" s="70"/>
      <c r="F84" s="71"/>
      <c r="G84" s="67"/>
      <c r="H84" s="68"/>
    </row>
    <row r="85" spans="2:13" ht="24.95" customHeight="1" thickBot="1" x14ac:dyDescent="0.3">
      <c r="B85" s="61" t="s">
        <v>82</v>
      </c>
      <c r="C85" s="62"/>
      <c r="D85" s="62"/>
      <c r="E85" s="62"/>
      <c r="F85" s="62"/>
      <c r="G85" s="62"/>
      <c r="H85" s="63"/>
    </row>
    <row r="86" spans="2:13" ht="54.75" customHeight="1" thickBot="1" x14ac:dyDescent="0.3">
      <c r="B86" s="39" t="s">
        <v>12</v>
      </c>
      <c r="C86" s="40" t="s">
        <v>13</v>
      </c>
      <c r="D86" s="40" t="s">
        <v>14</v>
      </c>
      <c r="E86" s="41" t="s">
        <v>15</v>
      </c>
      <c r="F86" s="41" t="s">
        <v>66</v>
      </c>
      <c r="G86" s="42" t="s">
        <v>84</v>
      </c>
      <c r="H86" s="42" t="s">
        <v>83</v>
      </c>
    </row>
    <row r="87" spans="2:13" ht="45" customHeight="1" thickBot="1" x14ac:dyDescent="0.3">
      <c r="B87" s="31">
        <v>25</v>
      </c>
      <c r="C87" s="32" t="s">
        <v>61</v>
      </c>
      <c r="D87" s="26" t="s">
        <v>8</v>
      </c>
      <c r="E87" s="26">
        <v>12</v>
      </c>
      <c r="F87" s="27">
        <f>E87*12</f>
        <v>144</v>
      </c>
      <c r="G87" s="30"/>
      <c r="H87" s="25"/>
    </row>
    <row r="88" spans="2:13" ht="45" customHeight="1" thickBot="1" x14ac:dyDescent="0.3">
      <c r="B88" s="31">
        <v>26</v>
      </c>
      <c r="C88" s="32" t="s">
        <v>62</v>
      </c>
      <c r="D88" s="26" t="s">
        <v>8</v>
      </c>
      <c r="E88" s="26">
        <v>12</v>
      </c>
      <c r="F88" s="27">
        <f>E88*2</f>
        <v>24</v>
      </c>
      <c r="G88" s="30"/>
      <c r="H88" s="25"/>
    </row>
    <row r="89" spans="2:13" ht="45" customHeight="1" thickBot="1" x14ac:dyDescent="0.3">
      <c r="B89" s="31">
        <v>27</v>
      </c>
      <c r="C89" s="32" t="s">
        <v>31</v>
      </c>
      <c r="D89" s="26" t="s">
        <v>8</v>
      </c>
      <c r="E89" s="28" t="s">
        <v>20</v>
      </c>
      <c r="F89" s="27">
        <v>3</v>
      </c>
      <c r="G89" s="30"/>
      <c r="H89" s="25"/>
    </row>
    <row r="90" spans="2:13" ht="45" customHeight="1" thickBot="1" x14ac:dyDescent="0.3">
      <c r="B90" s="31">
        <v>28</v>
      </c>
      <c r="C90" s="32" t="s">
        <v>63</v>
      </c>
      <c r="D90" s="26" t="s">
        <v>8</v>
      </c>
      <c r="E90" s="28" t="s">
        <v>20</v>
      </c>
      <c r="F90" s="27">
        <v>3</v>
      </c>
      <c r="G90" s="30"/>
      <c r="H90" s="25"/>
    </row>
    <row r="91" spans="2:13" ht="45" customHeight="1" thickBot="1" x14ac:dyDescent="0.3">
      <c r="B91" s="31">
        <v>29</v>
      </c>
      <c r="C91" s="32" t="s">
        <v>64</v>
      </c>
      <c r="D91" s="26" t="s">
        <v>8</v>
      </c>
      <c r="E91" s="28" t="s">
        <v>20</v>
      </c>
      <c r="F91" s="27">
        <v>15</v>
      </c>
      <c r="G91" s="30"/>
      <c r="H91" s="25"/>
    </row>
    <row r="92" spans="2:13" ht="45" customHeight="1" thickBot="1" x14ac:dyDescent="0.3">
      <c r="B92" s="31">
        <v>30</v>
      </c>
      <c r="C92" s="32" t="s">
        <v>35</v>
      </c>
      <c r="D92" s="26" t="s">
        <v>8</v>
      </c>
      <c r="E92" s="28" t="s">
        <v>20</v>
      </c>
      <c r="F92" s="27">
        <v>3</v>
      </c>
      <c r="G92" s="30"/>
      <c r="H92" s="25"/>
    </row>
    <row r="93" spans="2:13" ht="45" customHeight="1" thickBot="1" x14ac:dyDescent="0.3">
      <c r="B93" s="31">
        <v>31</v>
      </c>
      <c r="C93" s="32" t="s">
        <v>65</v>
      </c>
      <c r="D93" s="26" t="s">
        <v>8</v>
      </c>
      <c r="E93" s="26">
        <v>2</v>
      </c>
      <c r="F93" s="27">
        <v>6</v>
      </c>
      <c r="G93" s="30"/>
      <c r="H93" s="25"/>
    </row>
    <row r="94" spans="2:13" ht="45" customHeight="1" thickBot="1" x14ac:dyDescent="0.3">
      <c r="B94" s="31">
        <v>32</v>
      </c>
      <c r="C94" s="32" t="s">
        <v>37</v>
      </c>
      <c r="D94" s="26" t="s">
        <v>8</v>
      </c>
      <c r="E94" s="28" t="s">
        <v>20</v>
      </c>
      <c r="F94" s="28" t="s">
        <v>20</v>
      </c>
      <c r="G94" s="34" t="s">
        <v>88</v>
      </c>
      <c r="H94" s="25"/>
    </row>
    <row r="95" spans="2:13" ht="24.95" customHeight="1" thickBot="1" x14ac:dyDescent="0.3">
      <c r="B95" s="64" t="s">
        <v>75</v>
      </c>
      <c r="C95" s="65"/>
      <c r="D95" s="65"/>
      <c r="E95" s="65"/>
      <c r="F95" s="66"/>
      <c r="G95" s="67"/>
      <c r="H95" s="68"/>
      <c r="J95" s="44"/>
      <c r="K95" s="44"/>
      <c r="L95" s="44"/>
      <c r="M95" s="44"/>
    </row>
    <row r="96" spans="2:13" ht="24.95" customHeight="1" thickBot="1" x14ac:dyDescent="0.3">
      <c r="B96" s="61" t="s">
        <v>68</v>
      </c>
      <c r="C96" s="62"/>
      <c r="D96" s="62"/>
      <c r="E96" s="62"/>
      <c r="F96" s="62"/>
      <c r="G96" s="62"/>
      <c r="H96" s="63"/>
      <c r="J96" s="45"/>
      <c r="K96" s="45"/>
      <c r="L96" s="44"/>
      <c r="M96" s="44"/>
    </row>
    <row r="97" spans="2:18" ht="54.75" customHeight="1" thickBot="1" x14ac:dyDescent="0.3">
      <c r="B97" s="39" t="s">
        <v>12</v>
      </c>
      <c r="C97" s="40" t="s">
        <v>13</v>
      </c>
      <c r="D97" s="40" t="s">
        <v>14</v>
      </c>
      <c r="E97" s="41" t="s">
        <v>15</v>
      </c>
      <c r="F97" s="41" t="s">
        <v>66</v>
      </c>
      <c r="G97" s="42" t="s">
        <v>84</v>
      </c>
      <c r="H97" s="42" t="s">
        <v>83</v>
      </c>
    </row>
    <row r="98" spans="2:18" ht="50.1" customHeight="1" thickBot="1" x14ac:dyDescent="0.3">
      <c r="B98" s="33">
        <v>33</v>
      </c>
      <c r="C98" s="46" t="s">
        <v>61</v>
      </c>
      <c r="D98" s="26" t="s">
        <v>18</v>
      </c>
      <c r="E98" s="26">
        <v>12</v>
      </c>
      <c r="F98" s="27">
        <f>E98*12</f>
        <v>144</v>
      </c>
      <c r="G98" s="25"/>
      <c r="H98" s="25"/>
      <c r="J98" s="44"/>
      <c r="K98" s="44"/>
      <c r="L98" s="44"/>
      <c r="M98" s="44"/>
    </row>
    <row r="99" spans="2:18" ht="50.1" customHeight="1" thickBot="1" x14ac:dyDescent="0.3">
      <c r="B99" s="33">
        <v>34</v>
      </c>
      <c r="C99" s="46" t="s">
        <v>62</v>
      </c>
      <c r="D99" s="26" t="s">
        <v>18</v>
      </c>
      <c r="E99" s="26">
        <v>12</v>
      </c>
      <c r="F99" s="27">
        <f>E99*2</f>
        <v>24</v>
      </c>
      <c r="G99" s="25"/>
      <c r="H99" s="25"/>
    </row>
    <row r="100" spans="2:18" ht="50.1" customHeight="1" thickBot="1" x14ac:dyDescent="0.3">
      <c r="B100" s="33">
        <v>35</v>
      </c>
      <c r="C100" s="46" t="s">
        <v>31</v>
      </c>
      <c r="D100" s="26" t="s">
        <v>18</v>
      </c>
      <c r="E100" s="28" t="s">
        <v>20</v>
      </c>
      <c r="F100" s="27">
        <v>4</v>
      </c>
      <c r="G100" s="25"/>
      <c r="H100" s="25"/>
    </row>
    <row r="101" spans="2:18" ht="50.1" customHeight="1" thickBot="1" x14ac:dyDescent="0.3">
      <c r="B101" s="33">
        <v>36</v>
      </c>
      <c r="C101" s="46" t="s">
        <v>63</v>
      </c>
      <c r="D101" s="26" t="s">
        <v>18</v>
      </c>
      <c r="E101" s="28" t="s">
        <v>20</v>
      </c>
      <c r="F101" s="27">
        <v>3</v>
      </c>
      <c r="G101" s="25"/>
      <c r="H101" s="25"/>
    </row>
    <row r="102" spans="2:18" ht="50.1" customHeight="1" thickBot="1" x14ac:dyDescent="0.3">
      <c r="B102" s="33">
        <v>37</v>
      </c>
      <c r="C102" s="46" t="s">
        <v>64</v>
      </c>
      <c r="D102" s="26" t="s">
        <v>18</v>
      </c>
      <c r="E102" s="28" t="s">
        <v>20</v>
      </c>
      <c r="F102" s="27">
        <v>15</v>
      </c>
      <c r="G102" s="25"/>
      <c r="H102" s="25"/>
    </row>
    <row r="103" spans="2:18" ht="50.1" customHeight="1" thickBot="1" x14ac:dyDescent="0.3">
      <c r="B103" s="33">
        <v>38</v>
      </c>
      <c r="C103" s="46" t="s">
        <v>35</v>
      </c>
      <c r="D103" s="26" t="s">
        <v>18</v>
      </c>
      <c r="E103" s="28" t="s">
        <v>20</v>
      </c>
      <c r="F103" s="27">
        <v>3</v>
      </c>
      <c r="G103" s="25"/>
      <c r="H103" s="25"/>
    </row>
    <row r="104" spans="2:18" ht="50.1" customHeight="1" thickBot="1" x14ac:dyDescent="0.3">
      <c r="B104" s="33">
        <v>39</v>
      </c>
      <c r="C104" s="46" t="s">
        <v>65</v>
      </c>
      <c r="D104" s="26" t="s">
        <v>18</v>
      </c>
      <c r="E104" s="26">
        <v>3</v>
      </c>
      <c r="F104" s="27">
        <v>9</v>
      </c>
      <c r="G104" s="25"/>
      <c r="H104" s="25"/>
    </row>
    <row r="105" spans="2:18" ht="50.1" customHeight="1" thickBot="1" x14ac:dyDescent="0.3">
      <c r="B105" s="33">
        <v>40</v>
      </c>
      <c r="C105" s="46" t="s">
        <v>37</v>
      </c>
      <c r="D105" s="26" t="s">
        <v>18</v>
      </c>
      <c r="E105" s="28" t="s">
        <v>20</v>
      </c>
      <c r="F105" s="28" t="s">
        <v>20</v>
      </c>
      <c r="G105" s="47" t="s">
        <v>89</v>
      </c>
      <c r="H105" s="25"/>
    </row>
    <row r="106" spans="2:18" ht="24.95" customHeight="1" thickBot="1" x14ac:dyDescent="0.3">
      <c r="B106" s="64" t="s">
        <v>74</v>
      </c>
      <c r="C106" s="65"/>
      <c r="D106" s="65"/>
      <c r="E106" s="65"/>
      <c r="F106" s="66"/>
      <c r="G106" s="67"/>
      <c r="H106" s="68"/>
      <c r="K106" s="44"/>
      <c r="L106" s="44"/>
      <c r="M106" s="44"/>
      <c r="N106" s="44"/>
      <c r="O106" s="44"/>
      <c r="P106" s="44"/>
      <c r="Q106" s="44"/>
      <c r="R106" s="44"/>
    </row>
    <row r="107" spans="2:18" ht="24.95" customHeight="1" thickBot="1" x14ac:dyDescent="0.3">
      <c r="B107" s="61" t="s">
        <v>69</v>
      </c>
      <c r="C107" s="62"/>
      <c r="D107" s="62"/>
      <c r="E107" s="62"/>
      <c r="F107" s="62"/>
      <c r="G107" s="62"/>
      <c r="H107" s="63"/>
      <c r="K107" s="44"/>
      <c r="L107" s="44"/>
      <c r="M107" s="44"/>
      <c r="N107" s="44"/>
      <c r="O107" s="44"/>
      <c r="P107" s="44"/>
      <c r="Q107" s="44"/>
      <c r="R107" s="44"/>
    </row>
    <row r="108" spans="2:18" ht="54.75" customHeight="1" thickBot="1" x14ac:dyDescent="0.3">
      <c r="B108" s="39" t="s">
        <v>12</v>
      </c>
      <c r="C108" s="40" t="s">
        <v>13</v>
      </c>
      <c r="D108" s="40" t="s">
        <v>14</v>
      </c>
      <c r="E108" s="41" t="s">
        <v>15</v>
      </c>
      <c r="F108" s="41" t="s">
        <v>66</v>
      </c>
      <c r="G108" s="42" t="s">
        <v>84</v>
      </c>
      <c r="H108" s="42" t="s">
        <v>83</v>
      </c>
    </row>
    <row r="109" spans="2:18" ht="50.1" customHeight="1" thickBot="1" x14ac:dyDescent="0.3">
      <c r="B109" s="33">
        <v>41</v>
      </c>
      <c r="C109" s="46" t="s">
        <v>61</v>
      </c>
      <c r="D109" s="26" t="s">
        <v>9</v>
      </c>
      <c r="E109" s="26">
        <v>5</v>
      </c>
      <c r="F109" s="27">
        <f>E109*12</f>
        <v>60</v>
      </c>
      <c r="G109" s="25"/>
      <c r="H109" s="25"/>
      <c r="K109" s="45"/>
      <c r="L109" s="45"/>
      <c r="M109" s="45"/>
      <c r="N109" s="45"/>
      <c r="O109" s="45"/>
      <c r="P109" s="48"/>
      <c r="Q109" s="48"/>
      <c r="R109" s="44"/>
    </row>
    <row r="110" spans="2:18" ht="50.1" customHeight="1" thickBot="1" x14ac:dyDescent="0.3">
      <c r="B110" s="33">
        <v>42</v>
      </c>
      <c r="C110" s="46" t="s">
        <v>62</v>
      </c>
      <c r="D110" s="26" t="s">
        <v>9</v>
      </c>
      <c r="E110" s="26">
        <v>5</v>
      </c>
      <c r="F110" s="27">
        <f>E110*2</f>
        <v>10</v>
      </c>
      <c r="G110" s="25"/>
      <c r="H110" s="25"/>
      <c r="K110" s="44"/>
      <c r="L110" s="44"/>
      <c r="M110" s="44"/>
      <c r="N110" s="44"/>
      <c r="O110" s="44"/>
      <c r="P110" s="44"/>
      <c r="Q110" s="44"/>
      <c r="R110" s="44"/>
    </row>
    <row r="111" spans="2:18" ht="50.1" customHeight="1" thickBot="1" x14ac:dyDescent="0.3">
      <c r="B111" s="33">
        <v>43</v>
      </c>
      <c r="C111" s="46" t="s">
        <v>31</v>
      </c>
      <c r="D111" s="26" t="s">
        <v>9</v>
      </c>
      <c r="E111" s="28" t="s">
        <v>20</v>
      </c>
      <c r="F111" s="27">
        <v>1</v>
      </c>
      <c r="G111" s="25"/>
      <c r="H111" s="25"/>
    </row>
    <row r="112" spans="2:18" ht="50.1" customHeight="1" thickBot="1" x14ac:dyDescent="0.3">
      <c r="B112" s="33">
        <v>44</v>
      </c>
      <c r="C112" s="46" t="s">
        <v>63</v>
      </c>
      <c r="D112" s="26" t="s">
        <v>9</v>
      </c>
      <c r="E112" s="28" t="s">
        <v>20</v>
      </c>
      <c r="F112" s="27">
        <v>1</v>
      </c>
      <c r="G112" s="25"/>
      <c r="H112" s="25"/>
    </row>
    <row r="113" spans="2:19" ht="50.1" customHeight="1" thickBot="1" x14ac:dyDescent="0.3">
      <c r="B113" s="33">
        <v>45</v>
      </c>
      <c r="C113" s="46" t="s">
        <v>64</v>
      </c>
      <c r="D113" s="26" t="s">
        <v>9</v>
      </c>
      <c r="E113" s="28" t="s">
        <v>20</v>
      </c>
      <c r="F113" s="27">
        <v>5</v>
      </c>
      <c r="G113" s="25"/>
      <c r="H113" s="25"/>
    </row>
    <row r="114" spans="2:19" ht="50.1" customHeight="1" thickBot="1" x14ac:dyDescent="0.3">
      <c r="B114" s="33">
        <v>46</v>
      </c>
      <c r="C114" s="46" t="s">
        <v>35</v>
      </c>
      <c r="D114" s="26" t="s">
        <v>9</v>
      </c>
      <c r="E114" s="28" t="s">
        <v>20</v>
      </c>
      <c r="F114" s="27">
        <v>1</v>
      </c>
      <c r="G114" s="25"/>
      <c r="H114" s="25"/>
    </row>
    <row r="115" spans="2:19" ht="50.1" customHeight="1" thickBot="1" x14ac:dyDescent="0.3">
      <c r="B115" s="33">
        <v>47</v>
      </c>
      <c r="C115" s="46" t="s">
        <v>65</v>
      </c>
      <c r="D115" s="26" t="s">
        <v>9</v>
      </c>
      <c r="E115" s="26">
        <v>2</v>
      </c>
      <c r="F115" s="27">
        <v>6</v>
      </c>
      <c r="G115" s="25"/>
      <c r="H115" s="25"/>
    </row>
    <row r="116" spans="2:19" ht="50.1" customHeight="1" thickBot="1" x14ac:dyDescent="0.3">
      <c r="B116" s="33">
        <v>48</v>
      </c>
      <c r="C116" s="46" t="s">
        <v>37</v>
      </c>
      <c r="D116" s="26" t="s">
        <v>9</v>
      </c>
      <c r="E116" s="28" t="s">
        <v>20</v>
      </c>
      <c r="F116" s="28" t="s">
        <v>20</v>
      </c>
      <c r="G116" s="47" t="s">
        <v>90</v>
      </c>
      <c r="H116" s="25"/>
    </row>
    <row r="117" spans="2:19" ht="24.95" customHeight="1" thickBot="1" x14ac:dyDescent="0.3">
      <c r="B117" s="64" t="s">
        <v>73</v>
      </c>
      <c r="C117" s="65"/>
      <c r="D117" s="65"/>
      <c r="E117" s="65"/>
      <c r="F117" s="66"/>
      <c r="G117" s="67"/>
      <c r="H117" s="68"/>
      <c r="I117" s="49"/>
      <c r="J117" s="49"/>
      <c r="K117" s="49"/>
      <c r="L117" s="49"/>
      <c r="M117" s="49"/>
      <c r="N117" s="50"/>
      <c r="O117" s="44"/>
      <c r="P117" s="44"/>
      <c r="Q117" s="44"/>
      <c r="R117" s="44"/>
      <c r="S117" s="44"/>
    </row>
    <row r="118" spans="2:19" ht="24.95" customHeight="1" thickBot="1" x14ac:dyDescent="0.3">
      <c r="B118" s="61" t="s">
        <v>70</v>
      </c>
      <c r="C118" s="62"/>
      <c r="D118" s="62"/>
      <c r="E118" s="62"/>
      <c r="F118" s="62"/>
      <c r="G118" s="62"/>
      <c r="H118" s="63"/>
      <c r="I118" s="49"/>
      <c r="J118" s="49"/>
      <c r="K118" s="49"/>
      <c r="L118" s="49"/>
      <c r="M118" s="49"/>
      <c r="N118" s="50"/>
      <c r="O118" s="44"/>
      <c r="P118" s="44"/>
      <c r="Q118" s="44"/>
      <c r="R118" s="44"/>
      <c r="S118" s="44"/>
    </row>
    <row r="119" spans="2:19" ht="45.75" customHeight="1" thickBot="1" x14ac:dyDescent="0.3">
      <c r="B119" s="39" t="s">
        <v>12</v>
      </c>
      <c r="C119" s="40" t="s">
        <v>13</v>
      </c>
      <c r="D119" s="40" t="s">
        <v>14</v>
      </c>
      <c r="E119" s="41" t="s">
        <v>15</v>
      </c>
      <c r="F119" s="41" t="s">
        <v>66</v>
      </c>
      <c r="G119" s="42" t="s">
        <v>84</v>
      </c>
      <c r="H119" s="42" t="s">
        <v>83</v>
      </c>
    </row>
    <row r="120" spans="2:19" ht="50.1" customHeight="1" thickBot="1" x14ac:dyDescent="0.3">
      <c r="B120" s="33">
        <v>49</v>
      </c>
      <c r="C120" s="46" t="s">
        <v>61</v>
      </c>
      <c r="D120" s="26" t="s">
        <v>19</v>
      </c>
      <c r="E120" s="26">
        <v>12</v>
      </c>
      <c r="F120" s="27">
        <v>144</v>
      </c>
      <c r="G120" s="25"/>
      <c r="H120" s="25"/>
      <c r="I120" s="49"/>
      <c r="J120" s="49"/>
      <c r="K120" s="49"/>
      <c r="L120" s="49"/>
      <c r="M120" s="49"/>
      <c r="N120" s="50"/>
      <c r="O120" s="49"/>
      <c r="P120" s="50"/>
      <c r="Q120" s="50"/>
      <c r="R120" s="44"/>
      <c r="S120" s="44"/>
    </row>
    <row r="121" spans="2:19" ht="50.1" customHeight="1" thickBot="1" x14ac:dyDescent="0.3">
      <c r="B121" s="33">
        <v>50</v>
      </c>
      <c r="C121" s="46" t="s">
        <v>62</v>
      </c>
      <c r="D121" s="26" t="s">
        <v>19</v>
      </c>
      <c r="E121" s="26">
        <v>12</v>
      </c>
      <c r="F121" s="27">
        <v>24</v>
      </c>
      <c r="G121" s="25"/>
      <c r="H121" s="25"/>
      <c r="I121" s="44"/>
      <c r="J121" s="49"/>
      <c r="K121" s="49"/>
      <c r="L121" s="49"/>
      <c r="M121" s="49"/>
      <c r="N121" s="49"/>
      <c r="O121" s="50"/>
      <c r="P121" s="50"/>
      <c r="Q121" s="44"/>
      <c r="R121" s="44"/>
      <c r="S121" s="44"/>
    </row>
    <row r="122" spans="2:19" ht="50.1" customHeight="1" thickBot="1" x14ac:dyDescent="0.3">
      <c r="B122" s="33">
        <v>51</v>
      </c>
      <c r="C122" s="46" t="s">
        <v>31</v>
      </c>
      <c r="D122" s="26" t="s">
        <v>19</v>
      </c>
      <c r="E122" s="28" t="s">
        <v>20</v>
      </c>
      <c r="F122" s="27">
        <v>3</v>
      </c>
      <c r="G122" s="25"/>
      <c r="H122" s="2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</row>
    <row r="123" spans="2:19" ht="50.1" customHeight="1" thickBot="1" x14ac:dyDescent="0.3">
      <c r="B123" s="33">
        <v>52</v>
      </c>
      <c r="C123" s="46" t="s">
        <v>63</v>
      </c>
      <c r="D123" s="26" t="s">
        <v>19</v>
      </c>
      <c r="E123" s="28" t="s">
        <v>20</v>
      </c>
      <c r="F123" s="27">
        <v>3</v>
      </c>
      <c r="G123" s="25"/>
      <c r="H123" s="25"/>
    </row>
    <row r="124" spans="2:19" ht="50.1" customHeight="1" thickBot="1" x14ac:dyDescent="0.3">
      <c r="B124" s="33">
        <v>53</v>
      </c>
      <c r="C124" s="46" t="s">
        <v>64</v>
      </c>
      <c r="D124" s="26" t="s">
        <v>19</v>
      </c>
      <c r="E124" s="28" t="s">
        <v>20</v>
      </c>
      <c r="F124" s="27">
        <v>15</v>
      </c>
      <c r="G124" s="25"/>
      <c r="H124" s="25"/>
    </row>
    <row r="125" spans="2:19" ht="50.1" customHeight="1" thickBot="1" x14ac:dyDescent="0.3">
      <c r="B125" s="33">
        <v>54</v>
      </c>
      <c r="C125" s="46" t="s">
        <v>35</v>
      </c>
      <c r="D125" s="26" t="s">
        <v>19</v>
      </c>
      <c r="E125" s="28" t="s">
        <v>20</v>
      </c>
      <c r="F125" s="27">
        <v>3</v>
      </c>
      <c r="G125" s="25"/>
      <c r="H125" s="25"/>
    </row>
    <row r="126" spans="2:19" ht="50.1" customHeight="1" thickBot="1" x14ac:dyDescent="0.3">
      <c r="B126" s="33">
        <v>55</v>
      </c>
      <c r="C126" s="46" t="s">
        <v>65</v>
      </c>
      <c r="D126" s="26" t="s">
        <v>19</v>
      </c>
      <c r="E126" s="26">
        <v>2</v>
      </c>
      <c r="F126" s="27">
        <v>6</v>
      </c>
      <c r="G126" s="25"/>
      <c r="H126" s="25"/>
    </row>
    <row r="127" spans="2:19" ht="50.1" customHeight="1" thickBot="1" x14ac:dyDescent="0.3">
      <c r="B127" s="33">
        <v>56</v>
      </c>
      <c r="C127" s="46" t="s">
        <v>37</v>
      </c>
      <c r="D127" s="26" t="s">
        <v>19</v>
      </c>
      <c r="E127" s="28" t="s">
        <v>20</v>
      </c>
      <c r="F127" s="28" t="s">
        <v>20</v>
      </c>
      <c r="G127" s="47" t="s">
        <v>91</v>
      </c>
      <c r="H127" s="25"/>
    </row>
    <row r="128" spans="2:19" ht="24.95" customHeight="1" thickBot="1" x14ac:dyDescent="0.3">
      <c r="B128" s="69" t="s">
        <v>72</v>
      </c>
      <c r="C128" s="70"/>
      <c r="D128" s="70"/>
      <c r="E128" s="70"/>
      <c r="F128" s="71"/>
      <c r="G128" s="67"/>
      <c r="H128" s="68"/>
    </row>
    <row r="129" spans="2:8" ht="24.95" customHeight="1" thickBot="1" x14ac:dyDescent="0.3">
      <c r="B129" s="61" t="s">
        <v>58</v>
      </c>
      <c r="C129" s="62"/>
      <c r="D129" s="62"/>
      <c r="E129" s="62"/>
      <c r="F129" s="62"/>
      <c r="G129" s="62"/>
      <c r="H129" s="63"/>
    </row>
    <row r="130" spans="2:8" ht="36.75" customHeight="1" thickBot="1" x14ac:dyDescent="0.3">
      <c r="B130" s="39" t="s">
        <v>12</v>
      </c>
      <c r="C130" s="40" t="s">
        <v>13</v>
      </c>
      <c r="D130" s="40" t="s">
        <v>14</v>
      </c>
      <c r="E130" s="41" t="s">
        <v>15</v>
      </c>
      <c r="F130" s="41" t="s">
        <v>66</v>
      </c>
      <c r="G130" s="42" t="s">
        <v>84</v>
      </c>
      <c r="H130" s="42" t="s">
        <v>83</v>
      </c>
    </row>
    <row r="131" spans="2:8" ht="24.95" customHeight="1" thickBot="1" x14ac:dyDescent="0.3">
      <c r="B131" s="59">
        <v>57</v>
      </c>
      <c r="C131" s="55" t="s">
        <v>61</v>
      </c>
      <c r="D131" s="26" t="s">
        <v>10</v>
      </c>
      <c r="E131" s="26">
        <v>1</v>
      </c>
      <c r="F131" s="27">
        <v>12</v>
      </c>
      <c r="G131" s="57"/>
      <c r="H131" s="25"/>
    </row>
    <row r="132" spans="2:8" ht="24.95" customHeight="1" thickBot="1" x14ac:dyDescent="0.3">
      <c r="B132" s="60"/>
      <c r="C132" s="56"/>
      <c r="D132" s="26" t="s">
        <v>11</v>
      </c>
      <c r="E132" s="26">
        <v>9</v>
      </c>
      <c r="F132" s="27">
        <v>108</v>
      </c>
      <c r="G132" s="58"/>
      <c r="H132" s="25"/>
    </row>
    <row r="133" spans="2:8" ht="24.95" customHeight="1" thickBot="1" x14ac:dyDescent="0.3">
      <c r="B133" s="59">
        <v>58</v>
      </c>
      <c r="C133" s="55" t="s">
        <v>62</v>
      </c>
      <c r="D133" s="26" t="s">
        <v>10</v>
      </c>
      <c r="E133" s="26">
        <v>1</v>
      </c>
      <c r="F133" s="27">
        <v>2</v>
      </c>
      <c r="G133" s="57"/>
      <c r="H133" s="25"/>
    </row>
    <row r="134" spans="2:8" ht="24.95" customHeight="1" thickBot="1" x14ac:dyDescent="0.3">
      <c r="B134" s="60"/>
      <c r="C134" s="56"/>
      <c r="D134" s="26" t="s">
        <v>11</v>
      </c>
      <c r="E134" s="26">
        <v>9</v>
      </c>
      <c r="F134" s="27">
        <v>18</v>
      </c>
      <c r="G134" s="58"/>
      <c r="H134" s="25"/>
    </row>
    <row r="135" spans="2:8" ht="24.95" customHeight="1" thickBot="1" x14ac:dyDescent="0.3">
      <c r="B135" s="59">
        <v>59</v>
      </c>
      <c r="C135" s="55" t="s">
        <v>31</v>
      </c>
      <c r="D135" s="26" t="s">
        <v>10</v>
      </c>
      <c r="E135" s="28" t="s">
        <v>20</v>
      </c>
      <c r="F135" s="27">
        <v>1</v>
      </c>
      <c r="G135" s="57"/>
      <c r="H135" s="25"/>
    </row>
    <row r="136" spans="2:8" ht="24.95" customHeight="1" thickBot="1" x14ac:dyDescent="0.3">
      <c r="B136" s="60"/>
      <c r="C136" s="56"/>
      <c r="D136" s="26" t="s">
        <v>11</v>
      </c>
      <c r="E136" s="28" t="s">
        <v>20</v>
      </c>
      <c r="F136" s="27">
        <v>4</v>
      </c>
      <c r="G136" s="58"/>
      <c r="H136" s="27"/>
    </row>
    <row r="137" spans="2:8" ht="24.95" customHeight="1" thickBot="1" x14ac:dyDescent="0.3">
      <c r="B137" s="59">
        <v>60</v>
      </c>
      <c r="C137" s="55" t="s">
        <v>63</v>
      </c>
      <c r="D137" s="26" t="s">
        <v>10</v>
      </c>
      <c r="E137" s="28" t="s">
        <v>20</v>
      </c>
      <c r="F137" s="27">
        <v>1</v>
      </c>
      <c r="G137" s="57"/>
      <c r="H137" s="25"/>
    </row>
    <row r="138" spans="2:8" ht="24.95" customHeight="1" thickBot="1" x14ac:dyDescent="0.3">
      <c r="B138" s="60"/>
      <c r="C138" s="56"/>
      <c r="D138" s="26" t="s">
        <v>11</v>
      </c>
      <c r="E138" s="28" t="s">
        <v>20</v>
      </c>
      <c r="F138" s="27">
        <v>2</v>
      </c>
      <c r="G138" s="58"/>
      <c r="H138" s="25"/>
    </row>
    <row r="139" spans="2:8" ht="24.95" customHeight="1" thickBot="1" x14ac:dyDescent="0.3">
      <c r="B139" s="59">
        <v>61</v>
      </c>
      <c r="C139" s="55" t="s">
        <v>64</v>
      </c>
      <c r="D139" s="26" t="s">
        <v>10</v>
      </c>
      <c r="E139" s="28" t="s">
        <v>20</v>
      </c>
      <c r="F139" s="27">
        <v>5</v>
      </c>
      <c r="G139" s="57"/>
      <c r="H139" s="25"/>
    </row>
    <row r="140" spans="2:8" ht="24.95" customHeight="1" thickBot="1" x14ac:dyDescent="0.3">
      <c r="B140" s="60"/>
      <c r="C140" s="56"/>
      <c r="D140" s="26" t="s">
        <v>11</v>
      </c>
      <c r="E140" s="28" t="s">
        <v>20</v>
      </c>
      <c r="F140" s="27">
        <v>10</v>
      </c>
      <c r="G140" s="58"/>
      <c r="H140" s="25"/>
    </row>
    <row r="141" spans="2:8" ht="24.95" customHeight="1" thickBot="1" x14ac:dyDescent="0.3">
      <c r="B141" s="59">
        <v>62</v>
      </c>
      <c r="C141" s="55" t="s">
        <v>35</v>
      </c>
      <c r="D141" s="26" t="s">
        <v>10</v>
      </c>
      <c r="E141" s="28" t="s">
        <v>20</v>
      </c>
      <c r="F141" s="27">
        <v>1</v>
      </c>
      <c r="G141" s="57"/>
      <c r="H141" s="25"/>
    </row>
    <row r="142" spans="2:8" ht="24.95" customHeight="1" thickBot="1" x14ac:dyDescent="0.3">
      <c r="B142" s="60"/>
      <c r="C142" s="56"/>
      <c r="D142" s="26" t="s">
        <v>11</v>
      </c>
      <c r="E142" s="28" t="s">
        <v>20</v>
      </c>
      <c r="F142" s="27">
        <v>2</v>
      </c>
      <c r="G142" s="58"/>
      <c r="H142" s="25"/>
    </row>
    <row r="143" spans="2:8" ht="24.95" customHeight="1" thickBot="1" x14ac:dyDescent="0.3">
      <c r="B143" s="59">
        <v>63</v>
      </c>
      <c r="C143" s="55" t="s">
        <v>65</v>
      </c>
      <c r="D143" s="26" t="s">
        <v>10</v>
      </c>
      <c r="E143" s="26">
        <v>1</v>
      </c>
      <c r="F143" s="27">
        <v>3</v>
      </c>
      <c r="G143" s="57"/>
      <c r="H143" s="25"/>
    </row>
    <row r="144" spans="2:8" ht="24.95" customHeight="1" thickBot="1" x14ac:dyDescent="0.3">
      <c r="B144" s="60"/>
      <c r="C144" s="56"/>
      <c r="D144" s="26" t="s">
        <v>11</v>
      </c>
      <c r="E144" s="26">
        <v>3</v>
      </c>
      <c r="F144" s="27">
        <v>9</v>
      </c>
      <c r="G144" s="58"/>
      <c r="H144" s="25"/>
    </row>
    <row r="145" spans="2:8" ht="24.95" customHeight="1" thickBot="1" x14ac:dyDescent="0.3">
      <c r="B145" s="59">
        <v>64</v>
      </c>
      <c r="C145" s="55" t="s">
        <v>37</v>
      </c>
      <c r="D145" s="26" t="s">
        <v>10</v>
      </c>
      <c r="E145" s="28" t="s">
        <v>20</v>
      </c>
      <c r="F145" s="28" t="s">
        <v>20</v>
      </c>
      <c r="G145" s="72" t="s">
        <v>92</v>
      </c>
      <c r="H145" s="25"/>
    </row>
    <row r="146" spans="2:8" ht="24.95" customHeight="1" thickBot="1" x14ac:dyDescent="0.3">
      <c r="B146" s="60"/>
      <c r="C146" s="56"/>
      <c r="D146" s="26" t="s">
        <v>11</v>
      </c>
      <c r="E146" s="28" t="s">
        <v>20</v>
      </c>
      <c r="F146" s="28" t="s">
        <v>20</v>
      </c>
      <c r="G146" s="73"/>
      <c r="H146" s="25"/>
    </row>
    <row r="147" spans="2:8" ht="24.95" customHeight="1" thickBot="1" x14ac:dyDescent="0.3">
      <c r="B147" s="64" t="s">
        <v>71</v>
      </c>
      <c r="C147" s="65"/>
      <c r="D147" s="65"/>
      <c r="E147" s="65"/>
      <c r="F147" s="66"/>
      <c r="G147" s="67"/>
      <c r="H147" s="68"/>
    </row>
    <row r="151" spans="2:8" ht="24.95" customHeight="1" x14ac:dyDescent="0.25">
      <c r="C151" s="51"/>
    </row>
  </sheetData>
  <mergeCells count="121">
    <mergeCell ref="B21:B23"/>
    <mergeCell ref="C21:C23"/>
    <mergeCell ref="G21:G23"/>
    <mergeCell ref="C12:C14"/>
    <mergeCell ref="G12:G14"/>
    <mergeCell ref="B15:B17"/>
    <mergeCell ref="C15:C17"/>
    <mergeCell ref="G15:G17"/>
    <mergeCell ref="B2:H2"/>
    <mergeCell ref="B4:H4"/>
    <mergeCell ref="B6:B8"/>
    <mergeCell ref="C6:C8"/>
    <mergeCell ref="G6:G8"/>
    <mergeCell ref="B9:B11"/>
    <mergeCell ref="C9:C11"/>
    <mergeCell ref="G9:G11"/>
    <mergeCell ref="B12:B14"/>
    <mergeCell ref="B18:B20"/>
    <mergeCell ref="C18:C20"/>
    <mergeCell ref="G18:G20"/>
    <mergeCell ref="C35:C36"/>
    <mergeCell ref="G35:G36"/>
    <mergeCell ref="B37:B38"/>
    <mergeCell ref="C37:C38"/>
    <mergeCell ref="G37:G38"/>
    <mergeCell ref="B39:B40"/>
    <mergeCell ref="C39:C40"/>
    <mergeCell ref="G39:G40"/>
    <mergeCell ref="B30:F30"/>
    <mergeCell ref="G30:H30"/>
    <mergeCell ref="B33:B34"/>
    <mergeCell ref="C33:C34"/>
    <mergeCell ref="G33:G34"/>
    <mergeCell ref="B35:B36"/>
    <mergeCell ref="B31:H31"/>
    <mergeCell ref="C24:C26"/>
    <mergeCell ref="B24:B26"/>
    <mergeCell ref="B27:B29"/>
    <mergeCell ref="C27:C29"/>
    <mergeCell ref="G27:G29"/>
    <mergeCell ref="G24:G26"/>
    <mergeCell ref="B56:B59"/>
    <mergeCell ref="C56:C59"/>
    <mergeCell ref="G56:G59"/>
    <mergeCell ref="B60:B63"/>
    <mergeCell ref="C60:C63"/>
    <mergeCell ref="G60:G63"/>
    <mergeCell ref="G68:G71"/>
    <mergeCell ref="B41:B42"/>
    <mergeCell ref="C41:C42"/>
    <mergeCell ref="G41:G42"/>
    <mergeCell ref="B43:B44"/>
    <mergeCell ref="C43:C44"/>
    <mergeCell ref="G43:G44"/>
    <mergeCell ref="B45:B46"/>
    <mergeCell ref="C45:C46"/>
    <mergeCell ref="G45:G46"/>
    <mergeCell ref="B47:B48"/>
    <mergeCell ref="C47:C48"/>
    <mergeCell ref="G47:G48"/>
    <mergeCell ref="B49:F49"/>
    <mergeCell ref="G49:H49"/>
    <mergeCell ref="B52:B55"/>
    <mergeCell ref="C52:C55"/>
    <mergeCell ref="G52:G55"/>
    <mergeCell ref="C76:C79"/>
    <mergeCell ref="G76:G79"/>
    <mergeCell ref="B80:B83"/>
    <mergeCell ref="C80:C83"/>
    <mergeCell ref="G80:G83"/>
    <mergeCell ref="B64:B67"/>
    <mergeCell ref="C64:C67"/>
    <mergeCell ref="G64:G67"/>
    <mergeCell ref="B68:B71"/>
    <mergeCell ref="C68:C71"/>
    <mergeCell ref="B145:B146"/>
    <mergeCell ref="C145:C146"/>
    <mergeCell ref="G145:G146"/>
    <mergeCell ref="B147:F147"/>
    <mergeCell ref="G147:H147"/>
    <mergeCell ref="B131:B132"/>
    <mergeCell ref="C131:C132"/>
    <mergeCell ref="G131:G132"/>
    <mergeCell ref="B133:B134"/>
    <mergeCell ref="B139:B140"/>
    <mergeCell ref="C139:C140"/>
    <mergeCell ref="G139:G140"/>
    <mergeCell ref="B141:B142"/>
    <mergeCell ref="C141:C142"/>
    <mergeCell ref="G141:G142"/>
    <mergeCell ref="C133:C134"/>
    <mergeCell ref="G133:G134"/>
    <mergeCell ref="B143:B144"/>
    <mergeCell ref="C143:C144"/>
    <mergeCell ref="G143:G144"/>
    <mergeCell ref="G137:G138"/>
    <mergeCell ref="B135:B136"/>
    <mergeCell ref="C135:C136"/>
    <mergeCell ref="G135:G136"/>
    <mergeCell ref="B137:B138"/>
    <mergeCell ref="C137:C138"/>
    <mergeCell ref="B50:H50"/>
    <mergeCell ref="B85:H85"/>
    <mergeCell ref="B96:H96"/>
    <mergeCell ref="B107:H107"/>
    <mergeCell ref="B118:H118"/>
    <mergeCell ref="B129:H129"/>
    <mergeCell ref="B117:F117"/>
    <mergeCell ref="G117:H117"/>
    <mergeCell ref="B128:F128"/>
    <mergeCell ref="G128:H128"/>
    <mergeCell ref="B95:F95"/>
    <mergeCell ref="G95:H95"/>
    <mergeCell ref="B106:F106"/>
    <mergeCell ref="G106:H106"/>
    <mergeCell ref="B84:F84"/>
    <mergeCell ref="G84:H84"/>
    <mergeCell ref="B72:B75"/>
    <mergeCell ref="C72:C75"/>
    <mergeCell ref="G72:G75"/>
    <mergeCell ref="B76:B79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931D-D0E8-4A80-863C-6E32F399357D}">
  <dimension ref="A1:G97"/>
  <sheetViews>
    <sheetView topLeftCell="A91" workbookViewId="0">
      <selection activeCell="F10" sqref="F10"/>
    </sheetView>
  </sheetViews>
  <sheetFormatPr defaultRowHeight="15" x14ac:dyDescent="0.25"/>
  <cols>
    <col min="1" max="1" width="4.85546875" customWidth="1"/>
    <col min="2" max="2" width="41.140625" customWidth="1"/>
    <col min="3" max="3" width="13.28515625" bestFit="1" customWidth="1"/>
    <col min="4" max="4" width="7.85546875" bestFit="1" customWidth="1"/>
    <col min="5" max="5" width="11.42578125" bestFit="1" customWidth="1"/>
    <col min="6" max="6" width="14.42578125" bestFit="1" customWidth="1"/>
    <col min="7" max="7" width="12.28515625" bestFit="1" customWidth="1"/>
  </cols>
  <sheetData>
    <row r="1" spans="1:7" ht="15.75" thickBot="1" x14ac:dyDescent="0.3">
      <c r="A1" s="87" t="s">
        <v>21</v>
      </c>
      <c r="B1" s="88"/>
      <c r="C1" s="88"/>
      <c r="D1" s="88"/>
      <c r="E1" s="88"/>
      <c r="F1" s="88"/>
      <c r="G1" s="89"/>
    </row>
    <row r="2" spans="1:7" ht="24.75" thickBot="1" x14ac:dyDescent="0.3">
      <c r="A2" s="1" t="s">
        <v>12</v>
      </c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</row>
    <row r="3" spans="1:7" ht="36.75" thickBot="1" x14ac:dyDescent="0.3">
      <c r="A3" s="3">
        <v>1</v>
      </c>
      <c r="B3" s="4" t="s">
        <v>28</v>
      </c>
      <c r="C3" s="5">
        <v>3492</v>
      </c>
      <c r="D3" s="5" t="s">
        <v>29</v>
      </c>
      <c r="E3" s="5">
        <f>SUM('Anexo III'!F6:F8)</f>
        <v>120</v>
      </c>
      <c r="F3" s="7">
        <v>81.290000000000006</v>
      </c>
      <c r="G3" s="7">
        <f>F3*E3</f>
        <v>9754.8000000000011</v>
      </c>
    </row>
    <row r="4" spans="1:7" ht="36.75" thickBot="1" x14ac:dyDescent="0.3">
      <c r="A4" s="8">
        <v>2</v>
      </c>
      <c r="B4" s="9" t="s">
        <v>30</v>
      </c>
      <c r="C4" s="10">
        <v>3492</v>
      </c>
      <c r="D4" s="10" t="s">
        <v>29</v>
      </c>
      <c r="E4" s="10">
        <f>SUM('Anexo III'!F9:F11)</f>
        <v>20</v>
      </c>
      <c r="F4" s="11">
        <v>162</v>
      </c>
      <c r="G4" s="7">
        <f t="shared" ref="G4:G9" si="0">F4*E4</f>
        <v>3240</v>
      </c>
    </row>
    <row r="5" spans="1:7" ht="24.75" thickBot="1" x14ac:dyDescent="0.3">
      <c r="A5" s="12">
        <v>3</v>
      </c>
      <c r="B5" s="13" t="s">
        <v>31</v>
      </c>
      <c r="C5" s="14">
        <v>2020</v>
      </c>
      <c r="D5" s="14" t="s">
        <v>29</v>
      </c>
      <c r="E5" s="14">
        <v>4</v>
      </c>
      <c r="F5" s="15">
        <v>198.67</v>
      </c>
      <c r="G5" s="7">
        <f t="shared" si="0"/>
        <v>794.68</v>
      </c>
    </row>
    <row r="6" spans="1:7" ht="48.75" thickBot="1" x14ac:dyDescent="0.3">
      <c r="A6" s="12">
        <v>4</v>
      </c>
      <c r="B6" s="13" t="s">
        <v>32</v>
      </c>
      <c r="C6" s="14">
        <v>2020</v>
      </c>
      <c r="D6" s="14" t="s">
        <v>29</v>
      </c>
      <c r="E6" s="14">
        <v>4</v>
      </c>
      <c r="F6" s="15">
        <v>313.83</v>
      </c>
      <c r="G6" s="7">
        <f t="shared" si="0"/>
        <v>1255.32</v>
      </c>
    </row>
    <row r="7" spans="1:7" ht="36.75" thickBot="1" x14ac:dyDescent="0.3">
      <c r="A7" s="12">
        <v>5</v>
      </c>
      <c r="B7" s="13" t="s">
        <v>33</v>
      </c>
      <c r="C7" s="14">
        <v>2020</v>
      </c>
      <c r="D7" s="14" t="s">
        <v>34</v>
      </c>
      <c r="E7" s="14">
        <v>25</v>
      </c>
      <c r="F7" s="15">
        <v>33.299999999999997</v>
      </c>
      <c r="G7" s="7">
        <f t="shared" si="0"/>
        <v>832.49999999999989</v>
      </c>
    </row>
    <row r="8" spans="1:7" ht="15.75" thickBot="1" x14ac:dyDescent="0.3">
      <c r="A8" s="12">
        <v>6</v>
      </c>
      <c r="B8" s="13" t="s">
        <v>35</v>
      </c>
      <c r="C8" s="14">
        <v>2020</v>
      </c>
      <c r="D8" s="14" t="s">
        <v>29</v>
      </c>
      <c r="E8" s="14">
        <v>4</v>
      </c>
      <c r="F8" s="15">
        <v>113.4</v>
      </c>
      <c r="G8" s="7">
        <f t="shared" si="0"/>
        <v>453.6</v>
      </c>
    </row>
    <row r="9" spans="1:7" ht="36.75" thickBot="1" x14ac:dyDescent="0.3">
      <c r="A9" s="12">
        <v>7</v>
      </c>
      <c r="B9" s="13" t="s">
        <v>36</v>
      </c>
      <c r="C9" s="14">
        <v>3506</v>
      </c>
      <c r="D9" s="14" t="s">
        <v>29</v>
      </c>
      <c r="E9" s="14">
        <v>18</v>
      </c>
      <c r="F9" s="15">
        <v>96.43</v>
      </c>
      <c r="G9" s="7">
        <f t="shared" si="0"/>
        <v>1735.7400000000002</v>
      </c>
    </row>
    <row r="10" spans="1:7" ht="36.75" thickBot="1" x14ac:dyDescent="0.3">
      <c r="A10" s="12">
        <v>8</v>
      </c>
      <c r="B10" s="13" t="s">
        <v>37</v>
      </c>
      <c r="C10" s="14">
        <v>194130</v>
      </c>
      <c r="D10" s="14" t="s">
        <v>38</v>
      </c>
      <c r="E10" s="16" t="s">
        <v>39</v>
      </c>
      <c r="F10" s="17" t="s">
        <v>40</v>
      </c>
      <c r="G10" s="18">
        <f>SUM(G3:G4,G9)*0.4</f>
        <v>5892.2160000000003</v>
      </c>
    </row>
    <row r="11" spans="1:7" ht="15.75" thickBot="1" x14ac:dyDescent="0.3">
      <c r="A11" s="84" t="s">
        <v>41</v>
      </c>
      <c r="B11" s="85"/>
      <c r="C11" s="85"/>
      <c r="D11" s="85"/>
      <c r="E11" s="85"/>
      <c r="F11" s="90"/>
      <c r="G11" s="19">
        <f>SUM(G3:G10)</f>
        <v>23958.856000000003</v>
      </c>
    </row>
    <row r="12" spans="1:7" ht="15.75" thickBot="1" x14ac:dyDescent="0.3"/>
    <row r="13" spans="1:7" ht="15.75" thickBot="1" x14ac:dyDescent="0.3">
      <c r="A13" s="87" t="s">
        <v>42</v>
      </c>
      <c r="B13" s="88"/>
      <c r="C13" s="88"/>
      <c r="D13" s="88"/>
      <c r="E13" s="88"/>
      <c r="F13" s="88"/>
      <c r="G13" s="89"/>
    </row>
    <row r="14" spans="1:7" ht="24.75" thickBot="1" x14ac:dyDescent="0.3">
      <c r="A14" s="1" t="s">
        <v>12</v>
      </c>
      <c r="B14" s="20" t="s">
        <v>22</v>
      </c>
      <c r="C14" s="20" t="s">
        <v>23</v>
      </c>
      <c r="D14" s="20" t="s">
        <v>24</v>
      </c>
      <c r="E14" s="20" t="s">
        <v>25</v>
      </c>
      <c r="F14" s="20" t="s">
        <v>26</v>
      </c>
      <c r="G14" s="20" t="s">
        <v>27</v>
      </c>
    </row>
    <row r="15" spans="1:7" ht="36.75" thickBot="1" x14ac:dyDescent="0.3">
      <c r="A15" s="8">
        <v>9</v>
      </c>
      <c r="B15" s="13" t="s">
        <v>28</v>
      </c>
      <c r="C15" s="14">
        <v>3492</v>
      </c>
      <c r="D15" s="14" t="s">
        <v>29</v>
      </c>
      <c r="E15" s="14">
        <v>240</v>
      </c>
      <c r="F15" s="15">
        <v>81.290000000000006</v>
      </c>
      <c r="G15" s="15">
        <v>19509.599999999999</v>
      </c>
    </row>
    <row r="16" spans="1:7" ht="36.75" thickBot="1" x14ac:dyDescent="0.3">
      <c r="A16" s="12">
        <v>10</v>
      </c>
      <c r="B16" s="13" t="s">
        <v>30</v>
      </c>
      <c r="C16" s="14">
        <v>3492</v>
      </c>
      <c r="D16" s="14" t="s">
        <v>29</v>
      </c>
      <c r="E16" s="14">
        <v>40</v>
      </c>
      <c r="F16" s="15">
        <v>162</v>
      </c>
      <c r="G16" s="15">
        <v>6480</v>
      </c>
    </row>
    <row r="17" spans="1:7" ht="24.75" thickBot="1" x14ac:dyDescent="0.3">
      <c r="A17" s="12">
        <v>11</v>
      </c>
      <c r="B17" s="13" t="s">
        <v>31</v>
      </c>
      <c r="C17" s="14">
        <v>2020</v>
      </c>
      <c r="D17" s="14" t="s">
        <v>29</v>
      </c>
      <c r="E17" s="14">
        <v>5</v>
      </c>
      <c r="F17" s="15">
        <v>198.67</v>
      </c>
      <c r="G17" s="15">
        <v>993.35</v>
      </c>
    </row>
    <row r="18" spans="1:7" ht="48.75" thickBot="1" x14ac:dyDescent="0.3">
      <c r="A18" s="21">
        <v>12</v>
      </c>
      <c r="B18" s="22" t="s">
        <v>32</v>
      </c>
      <c r="C18" s="23">
        <v>2020</v>
      </c>
      <c r="D18" s="23" t="s">
        <v>29</v>
      </c>
      <c r="E18" s="23">
        <v>5</v>
      </c>
      <c r="F18" s="24">
        <v>313.83</v>
      </c>
      <c r="G18" s="24">
        <v>1569.15</v>
      </c>
    </row>
    <row r="19" spans="1:7" ht="36.75" thickBot="1" x14ac:dyDescent="0.3">
      <c r="A19" s="3">
        <v>13</v>
      </c>
      <c r="B19" s="4" t="s">
        <v>33</v>
      </c>
      <c r="C19" s="5">
        <v>2020</v>
      </c>
      <c r="D19" s="5" t="s">
        <v>34</v>
      </c>
      <c r="E19" s="5">
        <v>25</v>
      </c>
      <c r="F19" s="7">
        <v>33.299999999999997</v>
      </c>
      <c r="G19" s="7">
        <f>F19*E19</f>
        <v>832.49999999999989</v>
      </c>
    </row>
    <row r="20" spans="1:7" ht="15.75" thickBot="1" x14ac:dyDescent="0.3">
      <c r="A20" s="3">
        <v>14</v>
      </c>
      <c r="B20" s="4" t="s">
        <v>35</v>
      </c>
      <c r="C20" s="5">
        <v>2020</v>
      </c>
      <c r="D20" s="5" t="s">
        <v>29</v>
      </c>
      <c r="E20" s="5">
        <v>5</v>
      </c>
      <c r="F20" s="7">
        <v>113.4</v>
      </c>
      <c r="G20" s="7">
        <v>567</v>
      </c>
    </row>
    <row r="21" spans="1:7" ht="36.75" thickBot="1" x14ac:dyDescent="0.3">
      <c r="A21" s="8">
        <v>15</v>
      </c>
      <c r="B21" s="9" t="s">
        <v>36</v>
      </c>
      <c r="C21" s="10">
        <v>3506</v>
      </c>
      <c r="D21" s="10" t="s">
        <v>29</v>
      </c>
      <c r="E21" s="10">
        <v>12</v>
      </c>
      <c r="F21" s="11">
        <v>96.43</v>
      </c>
      <c r="G21" s="11">
        <f>F21*E21</f>
        <v>1157.1600000000001</v>
      </c>
    </row>
    <row r="22" spans="1:7" ht="36.75" thickBot="1" x14ac:dyDescent="0.3">
      <c r="A22" s="12">
        <v>16</v>
      </c>
      <c r="B22" s="13" t="s">
        <v>37</v>
      </c>
      <c r="C22" s="14">
        <v>194130</v>
      </c>
      <c r="D22" s="14" t="s">
        <v>38</v>
      </c>
      <c r="E22" s="16" t="s">
        <v>39</v>
      </c>
      <c r="F22" s="17" t="s">
        <v>43</v>
      </c>
      <c r="G22" s="18">
        <f>SUM(G15:G16,G21)*0.4</f>
        <v>10858.704</v>
      </c>
    </row>
    <row r="23" spans="1:7" ht="15.75" thickBot="1" x14ac:dyDescent="0.3">
      <c r="A23" s="84" t="s">
        <v>16</v>
      </c>
      <c r="B23" s="85"/>
      <c r="C23" s="85"/>
      <c r="D23" s="85"/>
      <c r="E23" s="85"/>
      <c r="F23" s="86"/>
      <c r="G23" s="19">
        <f>SUM(G15:G22)</f>
        <v>41967.464</v>
      </c>
    </row>
    <row r="24" spans="1:7" ht="15.75" thickBot="1" x14ac:dyDescent="0.3"/>
    <row r="25" spans="1:7" ht="15.75" thickBot="1" x14ac:dyDescent="0.3">
      <c r="A25" s="87" t="s">
        <v>44</v>
      </c>
      <c r="B25" s="88"/>
      <c r="C25" s="88"/>
      <c r="D25" s="88"/>
      <c r="E25" s="88"/>
      <c r="F25" s="88"/>
      <c r="G25" s="89"/>
    </row>
    <row r="26" spans="1:7" ht="24.75" thickBot="1" x14ac:dyDescent="0.3">
      <c r="A26" s="1" t="s">
        <v>12</v>
      </c>
      <c r="B26" s="20" t="s">
        <v>22</v>
      </c>
      <c r="C26" s="20" t="s">
        <v>23</v>
      </c>
      <c r="D26" s="20" t="s">
        <v>24</v>
      </c>
      <c r="E26" s="20" t="s">
        <v>25</v>
      </c>
      <c r="F26" s="20" t="s">
        <v>26</v>
      </c>
      <c r="G26" s="20" t="s">
        <v>27</v>
      </c>
    </row>
    <row r="27" spans="1:7" ht="36.75" thickBot="1" x14ac:dyDescent="0.3">
      <c r="A27" s="8">
        <v>17</v>
      </c>
      <c r="B27" s="13" t="s">
        <v>28</v>
      </c>
      <c r="C27" s="14">
        <v>3492</v>
      </c>
      <c r="D27" s="14" t="s">
        <v>29</v>
      </c>
      <c r="E27" s="14">
        <v>372</v>
      </c>
      <c r="F27" s="15">
        <v>81.290000000000006</v>
      </c>
      <c r="G27" s="15">
        <v>30239.88</v>
      </c>
    </row>
    <row r="28" spans="1:7" ht="36.75" thickBot="1" x14ac:dyDescent="0.3">
      <c r="A28" s="12">
        <v>18</v>
      </c>
      <c r="B28" s="13" t="s">
        <v>30</v>
      </c>
      <c r="C28" s="14">
        <v>3492</v>
      </c>
      <c r="D28" s="14" t="s">
        <v>29</v>
      </c>
      <c r="E28" s="14">
        <v>62</v>
      </c>
      <c r="F28" s="15">
        <v>162</v>
      </c>
      <c r="G28" s="15">
        <v>10044</v>
      </c>
    </row>
    <row r="29" spans="1:7" ht="24.75" thickBot="1" x14ac:dyDescent="0.3">
      <c r="A29" s="12">
        <v>19</v>
      </c>
      <c r="B29" s="13" t="s">
        <v>31</v>
      </c>
      <c r="C29" s="14">
        <v>2020</v>
      </c>
      <c r="D29" s="14" t="s">
        <v>29</v>
      </c>
      <c r="E29" s="14">
        <v>7</v>
      </c>
      <c r="F29" s="15">
        <v>198.67</v>
      </c>
      <c r="G29" s="15">
        <v>1390.69</v>
      </c>
    </row>
    <row r="30" spans="1:7" ht="48.75" thickBot="1" x14ac:dyDescent="0.3">
      <c r="A30" s="12">
        <v>20</v>
      </c>
      <c r="B30" s="13" t="s">
        <v>32</v>
      </c>
      <c r="C30" s="14">
        <v>2020</v>
      </c>
      <c r="D30" s="14" t="s">
        <v>29</v>
      </c>
      <c r="E30" s="14">
        <v>7</v>
      </c>
      <c r="F30" s="15">
        <v>313.83</v>
      </c>
      <c r="G30" s="15">
        <v>2196.81</v>
      </c>
    </row>
    <row r="31" spans="1:7" ht="36.75" thickBot="1" x14ac:dyDescent="0.3">
      <c r="A31" s="12">
        <v>21</v>
      </c>
      <c r="B31" s="13" t="s">
        <v>33</v>
      </c>
      <c r="C31" s="14">
        <v>2020</v>
      </c>
      <c r="D31" s="14" t="s">
        <v>34</v>
      </c>
      <c r="E31" s="14">
        <v>35</v>
      </c>
      <c r="F31" s="15">
        <v>33.299999999999997</v>
      </c>
      <c r="G31" s="15">
        <v>1165.5</v>
      </c>
    </row>
    <row r="32" spans="1:7" ht="15.75" thickBot="1" x14ac:dyDescent="0.3">
      <c r="A32" s="12">
        <v>22</v>
      </c>
      <c r="B32" s="13" t="s">
        <v>35</v>
      </c>
      <c r="C32" s="14">
        <v>2020</v>
      </c>
      <c r="D32" s="14" t="s">
        <v>29</v>
      </c>
      <c r="E32" s="14">
        <v>7</v>
      </c>
      <c r="F32" s="15">
        <v>113.4</v>
      </c>
      <c r="G32" s="15">
        <v>793.8</v>
      </c>
    </row>
    <row r="33" spans="1:7" ht="36.75" thickBot="1" x14ac:dyDescent="0.3">
      <c r="A33" s="12">
        <v>23</v>
      </c>
      <c r="B33" s="13" t="s">
        <v>36</v>
      </c>
      <c r="C33" s="14">
        <v>3506</v>
      </c>
      <c r="D33" s="14" t="s">
        <v>29</v>
      </c>
      <c r="E33" s="14">
        <v>21</v>
      </c>
      <c r="F33" s="15">
        <v>96.43</v>
      </c>
      <c r="G33" s="15">
        <f>F33*E33</f>
        <v>2025.0300000000002</v>
      </c>
    </row>
    <row r="34" spans="1:7" ht="36.75" thickBot="1" x14ac:dyDescent="0.3">
      <c r="A34" s="12">
        <v>24</v>
      </c>
      <c r="B34" s="13" t="s">
        <v>37</v>
      </c>
      <c r="C34" s="14">
        <v>194130</v>
      </c>
      <c r="D34" s="14" t="s">
        <v>38</v>
      </c>
      <c r="E34" s="16" t="s">
        <v>39</v>
      </c>
      <c r="F34" s="17" t="s">
        <v>45</v>
      </c>
      <c r="G34" s="18">
        <f>SUM(G27:G28,G33)*0.4</f>
        <v>16923.564000000002</v>
      </c>
    </row>
    <row r="35" spans="1:7" ht="15.75" thickBot="1" x14ac:dyDescent="0.3">
      <c r="A35" s="84" t="s">
        <v>17</v>
      </c>
      <c r="B35" s="85"/>
      <c r="C35" s="85"/>
      <c r="D35" s="85"/>
      <c r="E35" s="85"/>
      <c r="F35" s="86"/>
      <c r="G35" s="19">
        <f>SUM(G27:G34)</f>
        <v>64779.274000000005</v>
      </c>
    </row>
    <row r="36" spans="1:7" ht="15.75" thickBot="1" x14ac:dyDescent="0.3"/>
    <row r="37" spans="1:7" ht="15.75" thickBot="1" x14ac:dyDescent="0.3">
      <c r="A37" s="87" t="s">
        <v>46</v>
      </c>
      <c r="B37" s="88"/>
      <c r="C37" s="88"/>
      <c r="D37" s="88"/>
      <c r="E37" s="88"/>
      <c r="F37" s="88"/>
      <c r="G37" s="89"/>
    </row>
    <row r="38" spans="1:7" ht="24.75" thickBot="1" x14ac:dyDescent="0.3">
      <c r="A38" s="1" t="s">
        <v>12</v>
      </c>
      <c r="B38" s="2" t="s">
        <v>22</v>
      </c>
      <c r="C38" s="2" t="s">
        <v>23</v>
      </c>
      <c r="D38" s="2" t="s">
        <v>24</v>
      </c>
      <c r="E38" s="2" t="s">
        <v>25</v>
      </c>
      <c r="F38" s="2" t="s">
        <v>26</v>
      </c>
      <c r="G38" s="2" t="s">
        <v>27</v>
      </c>
    </row>
    <row r="39" spans="1:7" ht="36.75" thickBot="1" x14ac:dyDescent="0.3">
      <c r="A39" s="3">
        <v>25</v>
      </c>
      <c r="B39" s="4" t="s">
        <v>28</v>
      </c>
      <c r="C39" s="5">
        <v>3492</v>
      </c>
      <c r="D39" s="5" t="s">
        <v>29</v>
      </c>
      <c r="E39" s="5">
        <v>156</v>
      </c>
      <c r="F39" s="7">
        <v>81.290000000000006</v>
      </c>
      <c r="G39" s="7">
        <f>F39*E39</f>
        <v>12681.240000000002</v>
      </c>
    </row>
    <row r="40" spans="1:7" ht="36.75" thickBot="1" x14ac:dyDescent="0.3">
      <c r="A40" s="8">
        <v>26</v>
      </c>
      <c r="B40" s="9" t="s">
        <v>30</v>
      </c>
      <c r="C40" s="10">
        <v>3492</v>
      </c>
      <c r="D40" s="10" t="s">
        <v>29</v>
      </c>
      <c r="E40" s="10">
        <v>26</v>
      </c>
      <c r="F40" s="11">
        <v>162</v>
      </c>
      <c r="G40" s="11">
        <v>4212</v>
      </c>
    </row>
    <row r="41" spans="1:7" ht="24.75" thickBot="1" x14ac:dyDescent="0.3">
      <c r="A41" s="12">
        <v>27</v>
      </c>
      <c r="B41" s="13" t="s">
        <v>31</v>
      </c>
      <c r="C41" s="14">
        <v>2020</v>
      </c>
      <c r="D41" s="14" t="s">
        <v>29</v>
      </c>
      <c r="E41" s="14">
        <v>4</v>
      </c>
      <c r="F41" s="15">
        <v>198.67</v>
      </c>
      <c r="G41" s="15">
        <v>794.68</v>
      </c>
    </row>
    <row r="42" spans="1:7" ht="48.75" thickBot="1" x14ac:dyDescent="0.3">
      <c r="A42" s="12">
        <v>28</v>
      </c>
      <c r="B42" s="13" t="s">
        <v>32</v>
      </c>
      <c r="C42" s="14">
        <v>2020</v>
      </c>
      <c r="D42" s="14" t="s">
        <v>29</v>
      </c>
      <c r="E42" s="14">
        <v>4</v>
      </c>
      <c r="F42" s="15">
        <v>313.83</v>
      </c>
      <c r="G42" s="15">
        <v>1255.32</v>
      </c>
    </row>
    <row r="43" spans="1:7" ht="36.75" thickBot="1" x14ac:dyDescent="0.3">
      <c r="A43" s="12">
        <v>29</v>
      </c>
      <c r="B43" s="13" t="s">
        <v>33</v>
      </c>
      <c r="C43" s="14">
        <v>2020</v>
      </c>
      <c r="D43" s="14" t="s">
        <v>34</v>
      </c>
      <c r="E43" s="14">
        <v>20</v>
      </c>
      <c r="F43" s="15">
        <v>33.299999999999997</v>
      </c>
      <c r="G43" s="15">
        <v>666</v>
      </c>
    </row>
    <row r="44" spans="1:7" ht="15.75" thickBot="1" x14ac:dyDescent="0.3">
      <c r="A44" s="12">
        <v>30</v>
      </c>
      <c r="B44" s="13" t="s">
        <v>35</v>
      </c>
      <c r="C44" s="14">
        <v>2020</v>
      </c>
      <c r="D44" s="14" t="s">
        <v>29</v>
      </c>
      <c r="E44" s="14">
        <v>4</v>
      </c>
      <c r="F44" s="15">
        <v>113.4</v>
      </c>
      <c r="G44" s="15">
        <v>453.6</v>
      </c>
    </row>
    <row r="45" spans="1:7" ht="36.75" thickBot="1" x14ac:dyDescent="0.3">
      <c r="A45" s="12">
        <v>31</v>
      </c>
      <c r="B45" s="13" t="s">
        <v>36</v>
      </c>
      <c r="C45" s="14">
        <v>3506</v>
      </c>
      <c r="D45" s="14" t="s">
        <v>29</v>
      </c>
      <c r="E45" s="14">
        <v>9</v>
      </c>
      <c r="F45" s="15">
        <v>96.43</v>
      </c>
      <c r="G45" s="15">
        <f>F45*E45</f>
        <v>867.87000000000012</v>
      </c>
    </row>
    <row r="46" spans="1:7" ht="36.75" thickBot="1" x14ac:dyDescent="0.3">
      <c r="A46" s="12">
        <v>32</v>
      </c>
      <c r="B46" s="13" t="s">
        <v>37</v>
      </c>
      <c r="C46" s="14">
        <v>194130</v>
      </c>
      <c r="D46" s="14" t="s">
        <v>38</v>
      </c>
      <c r="E46" s="16" t="s">
        <v>39</v>
      </c>
      <c r="F46" s="17" t="s">
        <v>47</v>
      </c>
      <c r="G46" s="18">
        <f>SUM(G39:G40,G45)*0.4</f>
        <v>7104.4440000000004</v>
      </c>
    </row>
    <row r="47" spans="1:7" ht="15.75" thickBot="1" x14ac:dyDescent="0.3">
      <c r="A47" s="84" t="s">
        <v>48</v>
      </c>
      <c r="B47" s="85"/>
      <c r="C47" s="85"/>
      <c r="D47" s="85"/>
      <c r="E47" s="85"/>
      <c r="F47" s="86"/>
      <c r="G47" s="19">
        <f>SUM(G39:G46)</f>
        <v>28035.153999999999</v>
      </c>
    </row>
    <row r="48" spans="1:7" ht="15.75" thickBot="1" x14ac:dyDescent="0.3"/>
    <row r="49" spans="1:7" ht="15.75" thickBot="1" x14ac:dyDescent="0.3">
      <c r="A49" s="87" t="s">
        <v>49</v>
      </c>
      <c r="B49" s="88"/>
      <c r="C49" s="88"/>
      <c r="D49" s="88"/>
      <c r="E49" s="88"/>
      <c r="F49" s="88"/>
      <c r="G49" s="89"/>
    </row>
    <row r="50" spans="1:7" ht="24.75" thickBot="1" x14ac:dyDescent="0.3">
      <c r="A50" s="1" t="s">
        <v>12</v>
      </c>
      <c r="B50" s="20" t="s">
        <v>22</v>
      </c>
      <c r="C50" s="20" t="s">
        <v>23</v>
      </c>
      <c r="D50" s="20" t="s">
        <v>24</v>
      </c>
      <c r="E50" s="20" t="s">
        <v>25</v>
      </c>
      <c r="F50" s="20" t="s">
        <v>26</v>
      </c>
      <c r="G50" s="20" t="s">
        <v>27</v>
      </c>
    </row>
    <row r="51" spans="1:7" ht="36.75" thickBot="1" x14ac:dyDescent="0.3">
      <c r="A51" s="8">
        <v>33</v>
      </c>
      <c r="B51" s="13" t="s">
        <v>28</v>
      </c>
      <c r="C51" s="14">
        <v>3492</v>
      </c>
      <c r="D51" s="14" t="s">
        <v>29</v>
      </c>
      <c r="E51" s="14">
        <v>156</v>
      </c>
      <c r="F51" s="15">
        <v>81.290000000000006</v>
      </c>
      <c r="G51" s="15">
        <v>12681.24</v>
      </c>
    </row>
    <row r="52" spans="1:7" ht="36.75" thickBot="1" x14ac:dyDescent="0.3">
      <c r="A52" s="12">
        <v>34</v>
      </c>
      <c r="B52" s="13" t="s">
        <v>30</v>
      </c>
      <c r="C52" s="14">
        <v>3492</v>
      </c>
      <c r="D52" s="14" t="s">
        <v>29</v>
      </c>
      <c r="E52" s="14">
        <v>26</v>
      </c>
      <c r="F52" s="15">
        <v>162</v>
      </c>
      <c r="G52" s="15">
        <v>4212</v>
      </c>
    </row>
    <row r="53" spans="1:7" ht="24.75" thickBot="1" x14ac:dyDescent="0.3">
      <c r="A53" s="12">
        <v>35</v>
      </c>
      <c r="B53" s="13" t="s">
        <v>31</v>
      </c>
      <c r="C53" s="14">
        <v>2020</v>
      </c>
      <c r="D53" s="14" t="s">
        <v>29</v>
      </c>
      <c r="E53" s="14">
        <v>4</v>
      </c>
      <c r="F53" s="15">
        <v>198.67</v>
      </c>
      <c r="G53" s="15">
        <v>794.68</v>
      </c>
    </row>
    <row r="54" spans="1:7" ht="48.75" thickBot="1" x14ac:dyDescent="0.3">
      <c r="A54" s="21">
        <v>36</v>
      </c>
      <c r="B54" s="22" t="s">
        <v>32</v>
      </c>
      <c r="C54" s="23">
        <v>2020</v>
      </c>
      <c r="D54" s="23" t="s">
        <v>29</v>
      </c>
      <c r="E54" s="23">
        <v>4</v>
      </c>
      <c r="F54" s="24">
        <v>313.83</v>
      </c>
      <c r="G54" s="24">
        <v>1255.32</v>
      </c>
    </row>
    <row r="55" spans="1:7" ht="36.75" thickBot="1" x14ac:dyDescent="0.3">
      <c r="A55" s="3">
        <v>37</v>
      </c>
      <c r="B55" s="4" t="s">
        <v>33</v>
      </c>
      <c r="C55" s="5">
        <v>2020</v>
      </c>
      <c r="D55" s="5" t="s">
        <v>34</v>
      </c>
      <c r="E55" s="5">
        <v>20</v>
      </c>
      <c r="F55" s="7">
        <v>33.299999999999997</v>
      </c>
      <c r="G55" s="7">
        <v>666</v>
      </c>
    </row>
    <row r="56" spans="1:7" ht="15.75" thickBot="1" x14ac:dyDescent="0.3">
      <c r="A56" s="8">
        <v>38</v>
      </c>
      <c r="B56" s="9" t="s">
        <v>35</v>
      </c>
      <c r="C56" s="10">
        <v>2020</v>
      </c>
      <c r="D56" s="10" t="s">
        <v>29</v>
      </c>
      <c r="E56" s="10">
        <v>4</v>
      </c>
      <c r="F56" s="11">
        <v>113.4</v>
      </c>
      <c r="G56" s="11">
        <v>453.6</v>
      </c>
    </row>
    <row r="57" spans="1:7" ht="36.75" thickBot="1" x14ac:dyDescent="0.3">
      <c r="A57" s="12">
        <v>39</v>
      </c>
      <c r="B57" s="13" t="s">
        <v>36</v>
      </c>
      <c r="C57" s="14">
        <v>3506</v>
      </c>
      <c r="D57" s="14" t="s">
        <v>29</v>
      </c>
      <c r="E57" s="14">
        <v>12</v>
      </c>
      <c r="F57" s="15">
        <v>96.43</v>
      </c>
      <c r="G57" s="15">
        <f>F57*E57</f>
        <v>1157.1600000000001</v>
      </c>
    </row>
    <row r="58" spans="1:7" ht="36.75" thickBot="1" x14ac:dyDescent="0.3">
      <c r="A58" s="12">
        <v>40</v>
      </c>
      <c r="B58" s="13" t="s">
        <v>37</v>
      </c>
      <c r="C58" s="14">
        <v>194130</v>
      </c>
      <c r="D58" s="14" t="s">
        <v>38</v>
      </c>
      <c r="E58" s="16" t="s">
        <v>39</v>
      </c>
      <c r="F58" s="17" t="s">
        <v>50</v>
      </c>
      <c r="G58" s="18">
        <f>SUM(G51:G52,G57)*0.4</f>
        <v>7220.16</v>
      </c>
    </row>
    <row r="59" spans="1:7" ht="15.75" thickBot="1" x14ac:dyDescent="0.3">
      <c r="A59" s="84" t="s">
        <v>51</v>
      </c>
      <c r="B59" s="85"/>
      <c r="C59" s="85"/>
      <c r="D59" s="85"/>
      <c r="E59" s="85"/>
      <c r="F59" s="86"/>
      <c r="G59" s="19">
        <f>SUM(G51:G58)</f>
        <v>28440.159999999996</v>
      </c>
    </row>
    <row r="60" spans="1:7" ht="15.75" thickBot="1" x14ac:dyDescent="0.3"/>
    <row r="61" spans="1:7" ht="15.75" thickBot="1" x14ac:dyDescent="0.3">
      <c r="A61" s="87" t="s">
        <v>52</v>
      </c>
      <c r="B61" s="88"/>
      <c r="C61" s="88"/>
      <c r="D61" s="88"/>
      <c r="E61" s="88"/>
      <c r="F61" s="88"/>
      <c r="G61" s="89"/>
    </row>
    <row r="62" spans="1:7" ht="24.75" thickBot="1" x14ac:dyDescent="0.3">
      <c r="A62" s="1" t="s">
        <v>12</v>
      </c>
      <c r="B62" s="20" t="s">
        <v>22</v>
      </c>
      <c r="C62" s="20" t="s">
        <v>23</v>
      </c>
      <c r="D62" s="20" t="s">
        <v>24</v>
      </c>
      <c r="E62" s="20" t="s">
        <v>25</v>
      </c>
      <c r="F62" s="20" t="s">
        <v>26</v>
      </c>
      <c r="G62" s="20" t="s">
        <v>27</v>
      </c>
    </row>
    <row r="63" spans="1:7" ht="36.75" thickBot="1" x14ac:dyDescent="0.3">
      <c r="A63" s="8">
        <v>41</v>
      </c>
      <c r="B63" s="13" t="s">
        <v>28</v>
      </c>
      <c r="C63" s="14">
        <v>3492</v>
      </c>
      <c r="D63" s="14" t="s">
        <v>29</v>
      </c>
      <c r="E63" s="14">
        <v>60</v>
      </c>
      <c r="F63" s="15">
        <v>81.290000000000006</v>
      </c>
      <c r="G63" s="15">
        <v>4877.3999999999996</v>
      </c>
    </row>
    <row r="64" spans="1:7" ht="36.75" thickBot="1" x14ac:dyDescent="0.3">
      <c r="A64" s="12">
        <v>42</v>
      </c>
      <c r="B64" s="13" t="s">
        <v>30</v>
      </c>
      <c r="C64" s="14">
        <v>3492</v>
      </c>
      <c r="D64" s="14" t="s">
        <v>29</v>
      </c>
      <c r="E64" s="14">
        <v>10</v>
      </c>
      <c r="F64" s="15">
        <v>162</v>
      </c>
      <c r="G64" s="15">
        <v>1620</v>
      </c>
    </row>
    <row r="65" spans="1:7" ht="24.75" thickBot="1" x14ac:dyDescent="0.3">
      <c r="A65" s="12">
        <v>43</v>
      </c>
      <c r="B65" s="13" t="s">
        <v>31</v>
      </c>
      <c r="C65" s="14">
        <v>2020</v>
      </c>
      <c r="D65" s="14" t="s">
        <v>29</v>
      </c>
      <c r="E65" s="14">
        <v>2</v>
      </c>
      <c r="F65" s="15">
        <v>198.67</v>
      </c>
      <c r="G65" s="15">
        <v>397.34</v>
      </c>
    </row>
    <row r="66" spans="1:7" ht="48.75" thickBot="1" x14ac:dyDescent="0.3">
      <c r="A66" s="12">
        <v>44</v>
      </c>
      <c r="B66" s="13" t="s">
        <v>32</v>
      </c>
      <c r="C66" s="14">
        <v>2020</v>
      </c>
      <c r="D66" s="14" t="s">
        <v>29</v>
      </c>
      <c r="E66" s="14">
        <v>2</v>
      </c>
      <c r="F66" s="15">
        <v>313.83</v>
      </c>
      <c r="G66" s="15">
        <v>627.66</v>
      </c>
    </row>
    <row r="67" spans="1:7" ht="36.75" thickBot="1" x14ac:dyDescent="0.3">
      <c r="A67" s="12">
        <v>45</v>
      </c>
      <c r="B67" s="13" t="s">
        <v>33</v>
      </c>
      <c r="C67" s="14">
        <v>2020</v>
      </c>
      <c r="D67" s="14" t="s">
        <v>34</v>
      </c>
      <c r="E67" s="14">
        <v>10</v>
      </c>
      <c r="F67" s="15">
        <v>33.299999999999997</v>
      </c>
      <c r="G67" s="15">
        <v>333</v>
      </c>
    </row>
    <row r="68" spans="1:7" ht="15.75" thickBot="1" x14ac:dyDescent="0.3">
      <c r="A68" s="12">
        <v>46</v>
      </c>
      <c r="B68" s="13" t="s">
        <v>35</v>
      </c>
      <c r="C68" s="14">
        <v>2020</v>
      </c>
      <c r="D68" s="14" t="s">
        <v>29</v>
      </c>
      <c r="E68" s="14">
        <v>2</v>
      </c>
      <c r="F68" s="15">
        <v>113.4</v>
      </c>
      <c r="G68" s="15">
        <v>226.8</v>
      </c>
    </row>
    <row r="69" spans="1:7" ht="36.75" thickBot="1" x14ac:dyDescent="0.3">
      <c r="A69" s="12">
        <v>47</v>
      </c>
      <c r="B69" s="13" t="s">
        <v>36</v>
      </c>
      <c r="C69" s="14">
        <v>3506</v>
      </c>
      <c r="D69" s="14" t="s">
        <v>29</v>
      </c>
      <c r="E69" s="14">
        <v>9</v>
      </c>
      <c r="F69" s="15">
        <v>96.43</v>
      </c>
      <c r="G69" s="15">
        <f>F69*E69</f>
        <v>867.87000000000012</v>
      </c>
    </row>
    <row r="70" spans="1:7" ht="36.75" thickBot="1" x14ac:dyDescent="0.3">
      <c r="A70" s="12">
        <v>48</v>
      </c>
      <c r="B70" s="13" t="s">
        <v>37</v>
      </c>
      <c r="C70" s="14">
        <v>194130</v>
      </c>
      <c r="D70" s="14" t="s">
        <v>38</v>
      </c>
      <c r="E70" s="16" t="s">
        <v>39</v>
      </c>
      <c r="F70" s="17" t="s">
        <v>53</v>
      </c>
      <c r="G70" s="18">
        <f>SUM(G63:G64,G69)*0.4</f>
        <v>2946.1080000000002</v>
      </c>
    </row>
    <row r="71" spans="1:7" ht="15.75" thickBot="1" x14ac:dyDescent="0.3">
      <c r="A71" s="84" t="s">
        <v>54</v>
      </c>
      <c r="B71" s="85"/>
      <c r="C71" s="85"/>
      <c r="D71" s="85"/>
      <c r="E71" s="85"/>
      <c r="F71" s="86"/>
      <c r="G71" s="19">
        <f>SUM(G63:G70)</f>
        <v>11896.178</v>
      </c>
    </row>
    <row r="72" spans="1:7" ht="15.75" thickBot="1" x14ac:dyDescent="0.3"/>
    <row r="73" spans="1:7" ht="15.75" thickBot="1" x14ac:dyDescent="0.3">
      <c r="A73" s="87" t="s">
        <v>55</v>
      </c>
      <c r="B73" s="88"/>
      <c r="C73" s="88"/>
      <c r="D73" s="88"/>
      <c r="E73" s="88"/>
      <c r="F73" s="88"/>
      <c r="G73" s="89"/>
    </row>
    <row r="74" spans="1:7" ht="24.75" thickBot="1" x14ac:dyDescent="0.3">
      <c r="A74" s="1" t="s">
        <v>12</v>
      </c>
      <c r="B74" s="20" t="s">
        <v>22</v>
      </c>
      <c r="C74" s="20" t="s">
        <v>23</v>
      </c>
      <c r="D74" s="20" t="s">
        <v>24</v>
      </c>
      <c r="E74" s="20" t="s">
        <v>25</v>
      </c>
      <c r="F74" s="20" t="s">
        <v>26</v>
      </c>
      <c r="G74" s="20" t="s">
        <v>27</v>
      </c>
    </row>
    <row r="75" spans="1:7" ht="36.75" thickBot="1" x14ac:dyDescent="0.3">
      <c r="A75" s="8">
        <v>49</v>
      </c>
      <c r="B75" s="13" t="s">
        <v>28</v>
      </c>
      <c r="C75" s="14">
        <v>3492</v>
      </c>
      <c r="D75" s="14" t="s">
        <v>29</v>
      </c>
      <c r="E75" s="14">
        <v>168</v>
      </c>
      <c r="F75" s="15">
        <v>81.290000000000006</v>
      </c>
      <c r="G75" s="15">
        <v>13656.72</v>
      </c>
    </row>
    <row r="76" spans="1:7" ht="36.75" thickBot="1" x14ac:dyDescent="0.3">
      <c r="A76" s="12">
        <v>50</v>
      </c>
      <c r="B76" s="13" t="s">
        <v>30</v>
      </c>
      <c r="C76" s="14">
        <v>3492</v>
      </c>
      <c r="D76" s="14" t="s">
        <v>29</v>
      </c>
      <c r="E76" s="14">
        <v>28</v>
      </c>
      <c r="F76" s="15">
        <v>162</v>
      </c>
      <c r="G76" s="15">
        <v>4536</v>
      </c>
    </row>
    <row r="77" spans="1:7" ht="24.75" thickBot="1" x14ac:dyDescent="0.3">
      <c r="A77" s="12">
        <v>51</v>
      </c>
      <c r="B77" s="13" t="s">
        <v>31</v>
      </c>
      <c r="C77" s="14">
        <v>2020</v>
      </c>
      <c r="D77" s="14" t="s">
        <v>29</v>
      </c>
      <c r="E77" s="14">
        <v>5</v>
      </c>
      <c r="F77" s="15">
        <v>198.67</v>
      </c>
      <c r="G77" s="15">
        <v>993.35</v>
      </c>
    </row>
    <row r="78" spans="1:7" ht="48.75" thickBot="1" x14ac:dyDescent="0.3">
      <c r="A78" s="12">
        <v>52</v>
      </c>
      <c r="B78" s="13" t="s">
        <v>32</v>
      </c>
      <c r="C78" s="14">
        <v>2020</v>
      </c>
      <c r="D78" s="14" t="s">
        <v>29</v>
      </c>
      <c r="E78" s="14">
        <v>5</v>
      </c>
      <c r="F78" s="15">
        <v>313.83</v>
      </c>
      <c r="G78" s="15">
        <f>F78*E78</f>
        <v>1569.1499999999999</v>
      </c>
    </row>
    <row r="79" spans="1:7" ht="36.75" thickBot="1" x14ac:dyDescent="0.3">
      <c r="A79" s="12">
        <v>53</v>
      </c>
      <c r="B79" s="13" t="s">
        <v>33</v>
      </c>
      <c r="C79" s="14">
        <v>2020</v>
      </c>
      <c r="D79" s="14" t="s">
        <v>34</v>
      </c>
      <c r="E79" s="14">
        <v>25</v>
      </c>
      <c r="F79" s="15">
        <v>33.299999999999997</v>
      </c>
      <c r="G79" s="15">
        <f>F79*E79</f>
        <v>832.49999999999989</v>
      </c>
    </row>
    <row r="80" spans="1:7" ht="15.75" thickBot="1" x14ac:dyDescent="0.3">
      <c r="A80" s="12">
        <v>54</v>
      </c>
      <c r="B80" s="13" t="s">
        <v>35</v>
      </c>
      <c r="C80" s="14">
        <v>2020</v>
      </c>
      <c r="D80" s="14" t="s">
        <v>29</v>
      </c>
      <c r="E80" s="14">
        <v>5</v>
      </c>
      <c r="F80" s="15">
        <v>113.4</v>
      </c>
      <c r="G80" s="15">
        <f>F80*E80</f>
        <v>567</v>
      </c>
    </row>
    <row r="81" spans="1:7" ht="36.75" thickBot="1" x14ac:dyDescent="0.3">
      <c r="A81" s="12">
        <v>55</v>
      </c>
      <c r="B81" s="13" t="s">
        <v>36</v>
      </c>
      <c r="C81" s="14">
        <v>3506</v>
      </c>
      <c r="D81" s="14" t="s">
        <v>29</v>
      </c>
      <c r="E81" s="14">
        <v>12</v>
      </c>
      <c r="F81" s="15">
        <v>96.43</v>
      </c>
      <c r="G81" s="15">
        <f>F81*E81</f>
        <v>1157.1600000000001</v>
      </c>
    </row>
    <row r="82" spans="1:7" ht="36.75" thickBot="1" x14ac:dyDescent="0.3">
      <c r="A82" s="12">
        <v>56</v>
      </c>
      <c r="B82" s="13" t="s">
        <v>37</v>
      </c>
      <c r="C82" s="14">
        <v>194130</v>
      </c>
      <c r="D82" s="14" t="s">
        <v>38</v>
      </c>
      <c r="E82" s="16" t="s">
        <v>39</v>
      </c>
      <c r="F82" s="17" t="s">
        <v>56</v>
      </c>
      <c r="G82" s="18">
        <f>SUM(G75:G76,G81)*0.4</f>
        <v>7739.9520000000011</v>
      </c>
    </row>
    <row r="83" spans="1:7" ht="15.75" thickBot="1" x14ac:dyDescent="0.3">
      <c r="A83" s="84" t="s">
        <v>57</v>
      </c>
      <c r="B83" s="85"/>
      <c r="C83" s="85"/>
      <c r="D83" s="85"/>
      <c r="E83" s="85"/>
      <c r="F83" s="86"/>
      <c r="G83" s="19">
        <f>SUM(G75:G82)</f>
        <v>31051.832000000002</v>
      </c>
    </row>
    <row r="84" spans="1:7" ht="15.75" thickBot="1" x14ac:dyDescent="0.3"/>
    <row r="85" spans="1:7" ht="15.75" thickBot="1" x14ac:dyDescent="0.3">
      <c r="A85" s="87" t="s">
        <v>58</v>
      </c>
      <c r="B85" s="88"/>
      <c r="C85" s="88"/>
      <c r="D85" s="88"/>
      <c r="E85" s="88"/>
      <c r="F85" s="88"/>
      <c r="G85" s="89"/>
    </row>
    <row r="86" spans="1:7" ht="24.75" thickBot="1" x14ac:dyDescent="0.3">
      <c r="A86" s="1" t="s">
        <v>12</v>
      </c>
      <c r="B86" s="20" t="s">
        <v>22</v>
      </c>
      <c r="C86" s="20" t="s">
        <v>23</v>
      </c>
      <c r="D86" s="20" t="s">
        <v>24</v>
      </c>
      <c r="E86" s="20" t="s">
        <v>25</v>
      </c>
      <c r="F86" s="20" t="s">
        <v>26</v>
      </c>
      <c r="G86" s="20" t="s">
        <v>27</v>
      </c>
    </row>
    <row r="87" spans="1:7" ht="36.75" thickBot="1" x14ac:dyDescent="0.3">
      <c r="A87" s="8">
        <v>57</v>
      </c>
      <c r="B87" s="13" t="s">
        <v>28</v>
      </c>
      <c r="C87" s="14">
        <v>3492</v>
      </c>
      <c r="D87" s="14" t="s">
        <v>29</v>
      </c>
      <c r="E87" s="14">
        <v>120</v>
      </c>
      <c r="F87" s="15">
        <v>81.290000000000006</v>
      </c>
      <c r="G87" s="15">
        <v>9754.7999999999993</v>
      </c>
    </row>
    <row r="88" spans="1:7" ht="36.75" thickBot="1" x14ac:dyDescent="0.3">
      <c r="A88" s="12">
        <v>58</v>
      </c>
      <c r="B88" s="13" t="s">
        <v>30</v>
      </c>
      <c r="C88" s="14">
        <v>3492</v>
      </c>
      <c r="D88" s="14" t="s">
        <v>29</v>
      </c>
      <c r="E88" s="14">
        <v>20</v>
      </c>
      <c r="F88" s="15">
        <v>162</v>
      </c>
      <c r="G88" s="15">
        <v>3240</v>
      </c>
    </row>
    <row r="89" spans="1:7" ht="24.75" thickBot="1" x14ac:dyDescent="0.3">
      <c r="A89" s="12">
        <v>59</v>
      </c>
      <c r="B89" s="13" t="s">
        <v>31</v>
      </c>
      <c r="C89" s="14">
        <v>2020</v>
      </c>
      <c r="D89" s="14" t="s">
        <v>29</v>
      </c>
      <c r="E89" s="14">
        <v>3</v>
      </c>
      <c r="F89" s="15">
        <v>198.67</v>
      </c>
      <c r="G89" s="15">
        <v>596.01</v>
      </c>
    </row>
    <row r="90" spans="1:7" ht="48.75" thickBot="1" x14ac:dyDescent="0.3">
      <c r="A90" s="21">
        <v>60</v>
      </c>
      <c r="B90" s="22" t="s">
        <v>32</v>
      </c>
      <c r="C90" s="23">
        <v>2020</v>
      </c>
      <c r="D90" s="23" t="s">
        <v>29</v>
      </c>
      <c r="E90" s="23">
        <v>3</v>
      </c>
      <c r="F90" s="24">
        <v>313.83</v>
      </c>
      <c r="G90" s="24">
        <v>941.49</v>
      </c>
    </row>
    <row r="91" spans="1:7" ht="36.75" thickBot="1" x14ac:dyDescent="0.3">
      <c r="A91" s="3">
        <v>61</v>
      </c>
      <c r="B91" s="4" t="s">
        <v>33</v>
      </c>
      <c r="C91" s="5">
        <v>2020</v>
      </c>
      <c r="D91" s="5" t="s">
        <v>34</v>
      </c>
      <c r="E91" s="5">
        <v>15</v>
      </c>
      <c r="F91" s="7">
        <v>33.299999999999997</v>
      </c>
      <c r="G91" s="7">
        <v>499.5</v>
      </c>
    </row>
    <row r="92" spans="1:7" ht="15.75" thickBot="1" x14ac:dyDescent="0.3">
      <c r="A92" s="8">
        <v>62</v>
      </c>
      <c r="B92" s="9" t="s">
        <v>35</v>
      </c>
      <c r="C92" s="10">
        <v>2020</v>
      </c>
      <c r="D92" s="10" t="s">
        <v>29</v>
      </c>
      <c r="E92" s="10">
        <v>3</v>
      </c>
      <c r="F92" s="11">
        <v>113.4</v>
      </c>
      <c r="G92" s="11">
        <v>340.2</v>
      </c>
    </row>
    <row r="93" spans="1:7" ht="36.75" thickBot="1" x14ac:dyDescent="0.3">
      <c r="A93" s="12">
        <v>63</v>
      </c>
      <c r="B93" s="13" t="s">
        <v>36</v>
      </c>
      <c r="C93" s="14">
        <v>3506</v>
      </c>
      <c r="D93" s="14" t="s">
        <v>29</v>
      </c>
      <c r="E93" s="14">
        <v>12</v>
      </c>
      <c r="F93" s="15">
        <v>96.43</v>
      </c>
      <c r="G93" s="15">
        <f>F93*E93</f>
        <v>1157.1600000000001</v>
      </c>
    </row>
    <row r="94" spans="1:7" ht="36.75" thickBot="1" x14ac:dyDescent="0.3">
      <c r="A94" s="12">
        <v>64</v>
      </c>
      <c r="B94" s="13" t="s">
        <v>37</v>
      </c>
      <c r="C94" s="14">
        <v>194130</v>
      </c>
      <c r="D94" s="14" t="s">
        <v>38</v>
      </c>
      <c r="E94" s="16" t="s">
        <v>39</v>
      </c>
      <c r="F94" s="17" t="s">
        <v>59</v>
      </c>
      <c r="G94" s="18">
        <f>SUM(G87:G88,G93)*0.4</f>
        <v>5660.7839999999997</v>
      </c>
    </row>
    <row r="95" spans="1:7" ht="15.75" thickBot="1" x14ac:dyDescent="0.3">
      <c r="A95" s="84" t="s">
        <v>60</v>
      </c>
      <c r="B95" s="85"/>
      <c r="C95" s="85"/>
      <c r="D95" s="85"/>
      <c r="E95" s="85"/>
      <c r="F95" s="86"/>
      <c r="G95" s="19">
        <f>SUM(G87:G94)</f>
        <v>22189.944</v>
      </c>
    </row>
    <row r="97" spans="7:7" x14ac:dyDescent="0.25">
      <c r="G97" s="6">
        <f>SUM(G95,G83,G71,G59,G47,G35,G23,G11)</f>
        <v>252318.86200000002</v>
      </c>
    </row>
  </sheetData>
  <mergeCells count="16">
    <mergeCell ref="A73:G73"/>
    <mergeCell ref="A83:F83"/>
    <mergeCell ref="A85:G85"/>
    <mergeCell ref="A95:F95"/>
    <mergeCell ref="A37:G37"/>
    <mergeCell ref="A47:F47"/>
    <mergeCell ref="A49:G49"/>
    <mergeCell ref="A59:F59"/>
    <mergeCell ref="A61:G61"/>
    <mergeCell ref="A71:F71"/>
    <mergeCell ref="A35:F35"/>
    <mergeCell ref="A1:G1"/>
    <mergeCell ref="A11:F11"/>
    <mergeCell ref="A13:G13"/>
    <mergeCell ref="A23:F23"/>
    <mergeCell ref="A25:G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III</vt:lpstr>
      <vt:lpstr>Planilha1</vt:lpstr>
      <vt:lpstr>'Anexo III'!Area_de_impressao</vt:lpstr>
    </vt:vector>
  </TitlesOfParts>
  <Company>Conselho Regional de Enfermagem de São 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vivianev</dc:creator>
  <cp:lastModifiedBy>Meire FerreiraTortolani</cp:lastModifiedBy>
  <cp:lastPrinted>2019-07-01T15:29:19Z</cp:lastPrinted>
  <dcterms:created xsi:type="dcterms:W3CDTF">2019-03-14T19:37:37Z</dcterms:created>
  <dcterms:modified xsi:type="dcterms:W3CDTF">2019-11-27T16:06:28Z</dcterms:modified>
</cp:coreProperties>
</file>