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8970" tabRatio="967" activeTab="0"/>
  </bookViews>
  <sheets>
    <sheet name="Valor do Contrato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<sst xmlns="http://schemas.openxmlformats.org/spreadsheetml/2006/main" count="57" uniqueCount="57">
  <si>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COLUNA B</t>
  </si>
  <si>
    <t>COLUNA C</t>
  </si>
  <si>
    <t>COLUNA D</t>
  </si>
  <si>
    <t>COLUNA E</t>
  </si>
  <si>
    <t>COLUNA F</t>
  </si>
  <si>
    <t>COLUNA G</t>
  </si>
  <si>
    <t>COLUNA H</t>
  </si>
  <si>
    <t>COLUNA I</t>
  </si>
  <si>
    <t>COLUNA J</t>
  </si>
  <si>
    <t>COLUNA K</t>
  </si>
  <si>
    <t>COLUNA L</t>
  </si>
  <si>
    <t>COLUNA M</t>
  </si>
  <si>
    <t>COLUNA N</t>
  </si>
  <si>
    <t>COLUNA O</t>
  </si>
  <si>
    <t>Item</t>
  </si>
  <si>
    <t>Frete-peso total (CxE) R$</t>
  </si>
  <si>
    <t>Frete-valor (Ad valorem) percentual %</t>
  </si>
  <si>
    <t xml:space="preserve">Frete-valor (DxG) – R$ </t>
  </si>
  <si>
    <t>Gerenciamento de Riscos (GRIS)</t>
  </si>
  <si>
    <t>Taxa de coleta e entrega</t>
  </si>
  <si>
    <t>Pedágio (Lei 10209 de 23/03/2001 – Vale Pedágio)</t>
  </si>
  <si>
    <t>LEGENDA</t>
  </si>
  <si>
    <t>Preenchimento a ser feito pelo licitante</t>
  </si>
  <si>
    <t>Critério de adjudicação (valor total anual do lote)</t>
  </si>
  <si>
    <t>Araçatuba</t>
  </si>
  <si>
    <t xml:space="preserve">Botucatu   </t>
  </si>
  <si>
    <t>Campinas</t>
  </si>
  <si>
    <t xml:space="preserve">Itapetininga  </t>
  </si>
  <si>
    <t>Marilia</t>
  </si>
  <si>
    <t>Pres. Prudente</t>
  </si>
  <si>
    <t>Registro</t>
  </si>
  <si>
    <t>Ribeirão Preto</t>
  </si>
  <si>
    <t>Santos</t>
  </si>
  <si>
    <t>São José Rio Preto</t>
  </si>
  <si>
    <t>São José Campos</t>
  </si>
  <si>
    <t xml:space="preserve">Local </t>
  </si>
  <si>
    <t>Anexo II - PLANILHA DE COMPOSIÇÃO DE CUSTOS E FORMAÇÃO DE PREÇOS</t>
  </si>
  <si>
    <t>Observações:</t>
  </si>
  <si>
    <t>COL. A</t>
  </si>
  <si>
    <t>1-  O volume mínimo mensal cobrado, para qualquer uma das localidades, desde que efetivamente solicitado e realizado o serviço para a referida localidade, será correspondente a uma carga de 50 (cinquenta) Kg e a um valor mínimo da carga de R$ 350,00 (trezentos e cinquenta reais)</t>
  </si>
  <si>
    <t>2 - O licitante deverá preencher os campos referentes a Frete-Peso, Frete-Valor, GRIS, Taxa de coleta e entrega, Taxa de Difícil Entrega e Pedágio para compor o preço total</t>
  </si>
  <si>
    <t>3 - A provisão para ICMS deve corresponder a 12% do total da prestação de serviço</t>
  </si>
  <si>
    <t>Total Parcial (F+H+I +J+K)</t>
  </si>
  <si>
    <t>Frete-peso (R$ por Kg)</t>
  </si>
  <si>
    <t>Peso total previsto mensal  – Kg</t>
  </si>
  <si>
    <t xml:space="preserve">Valor Nominal da Carga (previsto mensal) –R$ </t>
  </si>
  <si>
    <t xml:space="preserve">TOTAIS R$ </t>
  </si>
  <si>
    <t>Valor Total da Prestação de Serviços Mensal R$ (L+M)</t>
  </si>
  <si>
    <t>Valor Total  Previsto Anual  (N x 12)</t>
  </si>
  <si>
    <t>Provisão para ICMS  (L x 0,136363)</t>
  </si>
  <si>
    <t>Sorocaba</t>
  </si>
  <si>
    <t>Barretos</t>
  </si>
  <si>
    <t>Guaratinguetá</t>
  </si>
  <si>
    <t>Votuporanga</t>
  </si>
  <si>
    <t>Bauru</t>
  </si>
  <si>
    <t>São Carlos</t>
  </si>
  <si>
    <t>Caraguatatuba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</si>
</sst>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00"/>
    <numFmt numFmtId="171" formatCode="0.0"/>
    <numFmt numFmtId="172" formatCode="_-* #,##0.000_-;\-* #,##0.000_-;_-* &quot;-&quot;??_-;_-@_-"/>
    <numFmt numFmtId="173" formatCode="_-* #,##0.0000_-;\-* #,##0.0000_-;_-* &quot;-&quot;??_-;_-@_-"/>
    <numFmt numFmtId="174" formatCode="[$-416]dddd\,\ d&quot; de &quot;mmmm&quot; de &quot;yyyy"/>
    <numFmt numFmtId="17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41" fillId="34" borderId="11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2" fontId="41" fillId="6" borderId="10" xfId="0" applyNumberFormat="1" applyFont="1" applyFill="1" applyBorder="1" applyAlignment="1">
      <alignment horizontal="center" vertical="center" wrapText="1"/>
    </xf>
    <xf numFmtId="2" fontId="41" fillId="3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0" fontId="41" fillId="6" borderId="11" xfId="0" applyNumberFormat="1" applyFont="1" applyFill="1" applyBorder="1" applyAlignment="1" applyProtection="1">
      <alignment horizontal="center" vertical="center" wrapText="1"/>
      <protection locked="0"/>
    </xf>
    <xf numFmtId="170" fontId="41" fillId="33" borderId="11" xfId="0" applyNumberFormat="1" applyFont="1" applyFill="1" applyBorder="1" applyAlignment="1">
      <alignment horizontal="center" vertical="center" wrapText="1"/>
    </xf>
    <xf numFmtId="170" fontId="41" fillId="34" borderId="11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42" fillId="35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2" fontId="41" fillId="6" borderId="11" xfId="6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 horizontal="center"/>
    </xf>
    <xf numFmtId="2" fontId="46" fillId="0" borderId="11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/>
    </xf>
    <xf numFmtId="0" fontId="47" fillId="33" borderId="17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A7">
      <selection activeCell="N12" sqref="N12"/>
    </sheetView>
  </sheetViews>
  <sheetFormatPr defaultColWidth="9.140625" defaultRowHeight="15"/>
  <cols>
    <col min="1" max="1" width="7.00390625" style="0" customWidth="1"/>
    <col min="2" max="2" width="12.8515625" style="0" customWidth="1"/>
    <col min="3" max="5" width="10.8515625" style="0" customWidth="1"/>
    <col min="6" max="6" width="11.8515625" style="0" customWidth="1"/>
    <col min="7" max="9" width="10.8515625" style="0" customWidth="1"/>
    <col min="10" max="10" width="10.7109375" style="0" customWidth="1"/>
    <col min="11" max="11" width="13.28125" style="0" customWidth="1"/>
    <col min="12" max="12" width="11.7109375" style="0" customWidth="1"/>
    <col min="13" max="13" width="14.28125" style="0" customWidth="1"/>
    <col min="14" max="14" width="11.8515625" style="0" customWidth="1"/>
    <col min="15" max="15" width="10.421875" style="0" customWidth="1"/>
    <col min="16" max="16" width="3.421875" style="0" customWidth="1"/>
  </cols>
  <sheetData>
    <row r="2" spans="1:15" ht="15.75" thickBo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8"/>
    </row>
    <row r="4" spans="1:15" ht="15.75" thickBot="1">
      <c r="A4" s="19" t="s">
        <v>38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25.5" customHeight="1">
      <c r="A5" s="39" t="s">
        <v>14</v>
      </c>
      <c r="B5" s="29" t="s">
        <v>35</v>
      </c>
      <c r="C5" s="29" t="s">
        <v>44</v>
      </c>
      <c r="D5" s="29" t="s">
        <v>45</v>
      </c>
      <c r="E5" s="29" t="s">
        <v>43</v>
      </c>
      <c r="F5" s="29" t="s">
        <v>15</v>
      </c>
      <c r="G5" s="29" t="s">
        <v>16</v>
      </c>
      <c r="H5" s="29" t="s">
        <v>17</v>
      </c>
      <c r="I5" s="29" t="s">
        <v>18</v>
      </c>
      <c r="J5" s="29" t="s">
        <v>19</v>
      </c>
      <c r="K5" s="36" t="s">
        <v>20</v>
      </c>
      <c r="L5" s="29" t="s">
        <v>42</v>
      </c>
      <c r="M5" s="29" t="s">
        <v>49</v>
      </c>
      <c r="N5" s="29" t="s">
        <v>47</v>
      </c>
      <c r="O5" s="29" t="s">
        <v>48</v>
      </c>
    </row>
    <row r="6" spans="1:15" ht="48.75" customHeight="1" thickBot="1">
      <c r="A6" s="40"/>
      <c r="B6" s="30"/>
      <c r="C6" s="30"/>
      <c r="D6" s="30"/>
      <c r="E6" s="30"/>
      <c r="F6" s="30"/>
      <c r="G6" s="30"/>
      <c r="H6" s="30"/>
      <c r="I6" s="30"/>
      <c r="J6" s="30"/>
      <c r="K6" s="37"/>
      <c r="L6" s="30"/>
      <c r="M6" s="30"/>
      <c r="N6" s="30"/>
      <c r="O6" s="30"/>
    </row>
    <row r="7" spans="1:15" ht="27.75" customHeight="1" thickBot="1">
      <c r="A7" s="2">
        <v>1</v>
      </c>
      <c r="B7" s="14" t="s">
        <v>24</v>
      </c>
      <c r="C7" s="25">
        <v>62.73</v>
      </c>
      <c r="D7" s="21">
        <v>636.08</v>
      </c>
      <c r="E7" s="9"/>
      <c r="F7" s="10">
        <f>E7*C7</f>
        <v>0</v>
      </c>
      <c r="G7" s="23"/>
      <c r="H7" s="10">
        <f>(G7/100)*D7</f>
        <v>0</v>
      </c>
      <c r="I7" s="9"/>
      <c r="J7" s="9"/>
      <c r="K7" s="9"/>
      <c r="L7" s="10">
        <f>SUM(F7+H7+I7+J7+K7)</f>
        <v>0</v>
      </c>
      <c r="M7" s="10">
        <f>L7*0.136363</f>
        <v>0</v>
      </c>
      <c r="N7" s="5">
        <f>L7+M7</f>
        <v>0</v>
      </c>
      <c r="O7" s="12">
        <f>N7*12</f>
        <v>0</v>
      </c>
    </row>
    <row r="8" spans="1:15" ht="27.75" customHeight="1" thickBot="1">
      <c r="A8" s="3">
        <v>2</v>
      </c>
      <c r="B8" s="14" t="s">
        <v>25</v>
      </c>
      <c r="C8" s="25">
        <v>67.15</v>
      </c>
      <c r="D8" s="21">
        <v>1337.32</v>
      </c>
      <c r="E8" s="9"/>
      <c r="F8" s="10">
        <f aca="true" t="shared" si="0" ref="F8:F24">E8*C8</f>
        <v>0</v>
      </c>
      <c r="G8" s="23"/>
      <c r="H8" s="10">
        <f aca="true" t="shared" si="1" ref="H8:H24">(G8/100)*D8</f>
        <v>0</v>
      </c>
      <c r="I8" s="9"/>
      <c r="J8" s="9"/>
      <c r="K8" s="9"/>
      <c r="L8" s="10">
        <f aca="true" t="shared" si="2" ref="L8:L24">SUM(F8+H8+I8+J8+K8)</f>
        <v>0</v>
      </c>
      <c r="M8" s="10">
        <f aca="true" t="shared" si="3" ref="M8:M24">L8*0.136363</f>
        <v>0</v>
      </c>
      <c r="N8" s="5">
        <f aca="true" t="shared" si="4" ref="N8:N24">L8+M8</f>
        <v>0</v>
      </c>
      <c r="O8" s="12">
        <f aca="true" t="shared" si="5" ref="O8:O24">N8*12</f>
        <v>0</v>
      </c>
    </row>
    <row r="9" spans="1:15" ht="27.75" customHeight="1" thickBot="1">
      <c r="A9" s="3">
        <v>3</v>
      </c>
      <c r="B9" s="14" t="s">
        <v>26</v>
      </c>
      <c r="C9" s="25">
        <v>176.35</v>
      </c>
      <c r="D9" s="21">
        <v>2580.34</v>
      </c>
      <c r="E9" s="9"/>
      <c r="F9" s="10">
        <f t="shared" si="0"/>
        <v>0</v>
      </c>
      <c r="G9" s="23"/>
      <c r="H9" s="10">
        <f t="shared" si="1"/>
        <v>0</v>
      </c>
      <c r="I9" s="9"/>
      <c r="J9" s="9"/>
      <c r="K9" s="9"/>
      <c r="L9" s="10">
        <f t="shared" si="2"/>
        <v>0</v>
      </c>
      <c r="M9" s="10">
        <f t="shared" si="3"/>
        <v>0</v>
      </c>
      <c r="N9" s="5">
        <f t="shared" si="4"/>
        <v>0</v>
      </c>
      <c r="O9" s="12">
        <f t="shared" si="5"/>
        <v>0</v>
      </c>
    </row>
    <row r="10" spans="1:15" ht="27.75" customHeight="1" thickBot="1">
      <c r="A10" s="3">
        <v>4</v>
      </c>
      <c r="B10" s="14" t="s">
        <v>27</v>
      </c>
      <c r="C10" s="25">
        <v>79.49</v>
      </c>
      <c r="D10" s="21">
        <v>1003.21</v>
      </c>
      <c r="E10" s="9"/>
      <c r="F10" s="10">
        <f t="shared" si="0"/>
        <v>0</v>
      </c>
      <c r="G10" s="23"/>
      <c r="H10" s="10">
        <f t="shared" si="1"/>
        <v>0</v>
      </c>
      <c r="I10" s="9"/>
      <c r="J10" s="9"/>
      <c r="K10" s="9"/>
      <c r="L10" s="10">
        <f t="shared" si="2"/>
        <v>0</v>
      </c>
      <c r="M10" s="10">
        <f t="shared" si="3"/>
        <v>0</v>
      </c>
      <c r="N10" s="5">
        <f t="shared" si="4"/>
        <v>0</v>
      </c>
      <c r="O10" s="12">
        <f t="shared" si="5"/>
        <v>0</v>
      </c>
    </row>
    <row r="11" spans="1:15" ht="27.75" customHeight="1" thickBot="1">
      <c r="A11" s="3">
        <v>5</v>
      </c>
      <c r="B11" s="14" t="s">
        <v>28</v>
      </c>
      <c r="C11" s="25">
        <v>105.23</v>
      </c>
      <c r="D11" s="21">
        <v>1615</v>
      </c>
      <c r="E11" s="9"/>
      <c r="F11" s="10">
        <f t="shared" si="0"/>
        <v>0</v>
      </c>
      <c r="G11" s="23"/>
      <c r="H11" s="10">
        <f t="shared" si="1"/>
        <v>0</v>
      </c>
      <c r="I11" s="9"/>
      <c r="J11" s="9"/>
      <c r="K11" s="9"/>
      <c r="L11" s="10">
        <f t="shared" si="2"/>
        <v>0</v>
      </c>
      <c r="M11" s="10">
        <f t="shared" si="3"/>
        <v>0</v>
      </c>
      <c r="N11" s="5">
        <f t="shared" si="4"/>
        <v>0</v>
      </c>
      <c r="O11" s="12">
        <f t="shared" si="5"/>
        <v>0</v>
      </c>
    </row>
    <row r="12" spans="1:15" ht="27.75" customHeight="1" thickBot="1">
      <c r="A12" s="3">
        <v>6</v>
      </c>
      <c r="B12" s="14" t="s">
        <v>29</v>
      </c>
      <c r="C12" s="25">
        <v>62.5</v>
      </c>
      <c r="D12" s="21">
        <v>670.14</v>
      </c>
      <c r="E12" s="9"/>
      <c r="F12" s="10">
        <f t="shared" si="0"/>
        <v>0</v>
      </c>
      <c r="G12" s="23"/>
      <c r="H12" s="10">
        <f t="shared" si="1"/>
        <v>0</v>
      </c>
      <c r="I12" s="9"/>
      <c r="J12" s="9"/>
      <c r="K12" s="9"/>
      <c r="L12" s="10">
        <f t="shared" si="2"/>
        <v>0</v>
      </c>
      <c r="M12" s="10">
        <f t="shared" si="3"/>
        <v>0</v>
      </c>
      <c r="N12" s="5">
        <f t="shared" si="4"/>
        <v>0</v>
      </c>
      <c r="O12" s="12">
        <f t="shared" si="5"/>
        <v>0</v>
      </c>
    </row>
    <row r="13" spans="1:15" ht="27.75" customHeight="1" thickBot="1">
      <c r="A13" s="3">
        <v>7</v>
      </c>
      <c r="B13" s="14" t="s">
        <v>30</v>
      </c>
      <c r="C13" s="25">
        <v>50</v>
      </c>
      <c r="D13" s="21">
        <v>350</v>
      </c>
      <c r="E13" s="9"/>
      <c r="F13" s="10">
        <f t="shared" si="0"/>
        <v>0</v>
      </c>
      <c r="G13" s="23"/>
      <c r="H13" s="10">
        <f t="shared" si="1"/>
        <v>0</v>
      </c>
      <c r="I13" s="9"/>
      <c r="J13" s="9"/>
      <c r="K13" s="9"/>
      <c r="L13" s="10">
        <f t="shared" si="2"/>
        <v>0</v>
      </c>
      <c r="M13" s="10">
        <f t="shared" si="3"/>
        <v>0</v>
      </c>
      <c r="N13" s="5">
        <f t="shared" si="4"/>
        <v>0</v>
      </c>
      <c r="O13" s="12">
        <f t="shared" si="5"/>
        <v>0</v>
      </c>
    </row>
    <row r="14" spans="1:15" ht="27.75" customHeight="1" thickBot="1">
      <c r="A14" s="3">
        <v>8</v>
      </c>
      <c r="B14" s="14" t="s">
        <v>31</v>
      </c>
      <c r="C14" s="25">
        <v>150.76</v>
      </c>
      <c r="D14" s="21">
        <v>2175.07</v>
      </c>
      <c r="E14" s="9"/>
      <c r="F14" s="10">
        <f t="shared" si="0"/>
        <v>0</v>
      </c>
      <c r="G14" s="23"/>
      <c r="H14" s="10">
        <f t="shared" si="1"/>
        <v>0</v>
      </c>
      <c r="I14" s="9"/>
      <c r="J14" s="9"/>
      <c r="K14" s="9"/>
      <c r="L14" s="10">
        <f t="shared" si="2"/>
        <v>0</v>
      </c>
      <c r="M14" s="10">
        <f t="shared" si="3"/>
        <v>0</v>
      </c>
      <c r="N14" s="5">
        <f t="shared" si="4"/>
        <v>0</v>
      </c>
      <c r="O14" s="12">
        <f t="shared" si="5"/>
        <v>0</v>
      </c>
    </row>
    <row r="15" spans="1:15" ht="27.75" customHeight="1" thickBot="1">
      <c r="A15" s="3">
        <v>9</v>
      </c>
      <c r="B15" s="14" t="s">
        <v>32</v>
      </c>
      <c r="C15" s="25">
        <v>99.36</v>
      </c>
      <c r="D15" s="21">
        <v>1499.22</v>
      </c>
      <c r="E15" s="9"/>
      <c r="F15" s="10">
        <f t="shared" si="0"/>
        <v>0</v>
      </c>
      <c r="G15" s="23"/>
      <c r="H15" s="10">
        <f t="shared" si="1"/>
        <v>0</v>
      </c>
      <c r="I15" s="9"/>
      <c r="J15" s="9"/>
      <c r="K15" s="9"/>
      <c r="L15" s="10">
        <f t="shared" si="2"/>
        <v>0</v>
      </c>
      <c r="M15" s="10">
        <f t="shared" si="3"/>
        <v>0</v>
      </c>
      <c r="N15" s="5">
        <f t="shared" si="4"/>
        <v>0</v>
      </c>
      <c r="O15" s="12">
        <f t="shared" si="5"/>
        <v>0</v>
      </c>
    </row>
    <row r="16" spans="1:15" ht="27.75" customHeight="1" thickBot="1">
      <c r="A16" s="3">
        <v>10</v>
      </c>
      <c r="B16" s="14" t="s">
        <v>33</v>
      </c>
      <c r="C16" s="25">
        <v>137.7</v>
      </c>
      <c r="D16" s="21">
        <v>2226.34</v>
      </c>
      <c r="E16" s="9"/>
      <c r="F16" s="10">
        <f t="shared" si="0"/>
        <v>0</v>
      </c>
      <c r="G16" s="23"/>
      <c r="H16" s="10">
        <f t="shared" si="1"/>
        <v>0</v>
      </c>
      <c r="I16" s="9"/>
      <c r="J16" s="9"/>
      <c r="K16" s="9"/>
      <c r="L16" s="10">
        <f t="shared" si="2"/>
        <v>0</v>
      </c>
      <c r="M16" s="10">
        <f t="shared" si="3"/>
        <v>0</v>
      </c>
      <c r="N16" s="5">
        <f t="shared" si="4"/>
        <v>0</v>
      </c>
      <c r="O16" s="12">
        <f t="shared" si="5"/>
        <v>0</v>
      </c>
    </row>
    <row r="17" spans="1:15" ht="27.75" customHeight="1" thickBot="1">
      <c r="A17" s="3">
        <v>11</v>
      </c>
      <c r="B17" s="14" t="s">
        <v>34</v>
      </c>
      <c r="C17" s="25">
        <v>120.29</v>
      </c>
      <c r="D17" s="21">
        <v>2024.49</v>
      </c>
      <c r="E17" s="9"/>
      <c r="F17" s="10">
        <f t="shared" si="0"/>
        <v>0</v>
      </c>
      <c r="G17" s="23"/>
      <c r="H17" s="10">
        <f t="shared" si="1"/>
        <v>0</v>
      </c>
      <c r="I17" s="9"/>
      <c r="J17" s="9"/>
      <c r="K17" s="9"/>
      <c r="L17" s="10">
        <f t="shared" si="2"/>
        <v>0</v>
      </c>
      <c r="M17" s="10">
        <f t="shared" si="3"/>
        <v>0</v>
      </c>
      <c r="N17" s="5">
        <f t="shared" si="4"/>
        <v>0</v>
      </c>
      <c r="O17" s="12">
        <f t="shared" si="5"/>
        <v>0</v>
      </c>
    </row>
    <row r="18" spans="1:15" ht="27.75" customHeight="1" thickBot="1">
      <c r="A18" s="24">
        <v>12</v>
      </c>
      <c r="B18" s="22" t="s">
        <v>50</v>
      </c>
      <c r="C18" s="25">
        <v>55</v>
      </c>
      <c r="D18" s="21">
        <v>1100</v>
      </c>
      <c r="E18" s="9"/>
      <c r="F18" s="10">
        <f t="shared" si="0"/>
        <v>0</v>
      </c>
      <c r="G18" s="23"/>
      <c r="H18" s="10">
        <f t="shared" si="1"/>
        <v>0</v>
      </c>
      <c r="I18" s="9"/>
      <c r="J18" s="9"/>
      <c r="K18" s="9"/>
      <c r="L18" s="10">
        <f t="shared" si="2"/>
        <v>0</v>
      </c>
      <c r="M18" s="10">
        <f>L18*0.136363</f>
        <v>0</v>
      </c>
      <c r="N18" s="5">
        <f t="shared" si="4"/>
        <v>0</v>
      </c>
      <c r="O18" s="12">
        <f t="shared" si="5"/>
        <v>0</v>
      </c>
    </row>
    <row r="19" spans="1:15" ht="27.75" customHeight="1" thickBot="1">
      <c r="A19" s="3">
        <v>13</v>
      </c>
      <c r="B19" s="22" t="s">
        <v>51</v>
      </c>
      <c r="C19" s="25">
        <v>50</v>
      </c>
      <c r="D19" s="21">
        <v>350</v>
      </c>
      <c r="E19" s="9"/>
      <c r="F19" s="10">
        <f t="shared" si="0"/>
        <v>0</v>
      </c>
      <c r="G19" s="23"/>
      <c r="H19" s="10">
        <f t="shared" si="1"/>
        <v>0</v>
      </c>
      <c r="I19" s="9"/>
      <c r="J19" s="9"/>
      <c r="K19" s="9"/>
      <c r="L19" s="10">
        <f t="shared" si="2"/>
        <v>0</v>
      </c>
      <c r="M19" s="10">
        <f t="shared" si="3"/>
        <v>0</v>
      </c>
      <c r="N19" s="5">
        <f t="shared" si="4"/>
        <v>0</v>
      </c>
      <c r="O19" s="12">
        <f t="shared" si="5"/>
        <v>0</v>
      </c>
    </row>
    <row r="20" spans="1:15" ht="27.75" customHeight="1" thickBot="1">
      <c r="A20" s="24">
        <v>14</v>
      </c>
      <c r="B20" s="22" t="s">
        <v>52</v>
      </c>
      <c r="C20" s="25">
        <v>50</v>
      </c>
      <c r="D20" s="21">
        <v>350</v>
      </c>
      <c r="E20" s="9"/>
      <c r="F20" s="10">
        <f t="shared" si="0"/>
        <v>0</v>
      </c>
      <c r="G20" s="23"/>
      <c r="H20" s="10">
        <f t="shared" si="1"/>
        <v>0</v>
      </c>
      <c r="I20" s="9"/>
      <c r="J20" s="9"/>
      <c r="K20" s="9"/>
      <c r="L20" s="10">
        <f t="shared" si="2"/>
        <v>0</v>
      </c>
      <c r="M20" s="10">
        <f t="shared" si="3"/>
        <v>0</v>
      </c>
      <c r="N20" s="5">
        <f t="shared" si="4"/>
        <v>0</v>
      </c>
      <c r="O20" s="12">
        <f t="shared" si="5"/>
        <v>0</v>
      </c>
    </row>
    <row r="21" spans="1:15" ht="27.75" customHeight="1" thickBot="1">
      <c r="A21" s="3">
        <v>15</v>
      </c>
      <c r="B21" s="22" t="s">
        <v>53</v>
      </c>
      <c r="C21" s="25">
        <v>50</v>
      </c>
      <c r="D21" s="21">
        <v>350</v>
      </c>
      <c r="E21" s="9"/>
      <c r="F21" s="10">
        <f t="shared" si="0"/>
        <v>0</v>
      </c>
      <c r="G21" s="23"/>
      <c r="H21" s="10">
        <f t="shared" si="1"/>
        <v>0</v>
      </c>
      <c r="I21" s="9"/>
      <c r="J21" s="9"/>
      <c r="K21" s="9"/>
      <c r="L21" s="10">
        <f t="shared" si="2"/>
        <v>0</v>
      </c>
      <c r="M21" s="10">
        <f t="shared" si="3"/>
        <v>0</v>
      </c>
      <c r="N21" s="5">
        <f t="shared" si="4"/>
        <v>0</v>
      </c>
      <c r="O21" s="12">
        <f t="shared" si="5"/>
        <v>0</v>
      </c>
    </row>
    <row r="22" spans="1:15" ht="27.75" customHeight="1" thickBot="1">
      <c r="A22" s="24">
        <v>16</v>
      </c>
      <c r="B22" s="22" t="s">
        <v>54</v>
      </c>
      <c r="C22" s="25">
        <v>50</v>
      </c>
      <c r="D22" s="21">
        <v>350</v>
      </c>
      <c r="E22" s="9"/>
      <c r="F22" s="10">
        <f t="shared" si="0"/>
        <v>0</v>
      </c>
      <c r="G22" s="23"/>
      <c r="H22" s="10">
        <f t="shared" si="1"/>
        <v>0</v>
      </c>
      <c r="I22" s="9"/>
      <c r="J22" s="9"/>
      <c r="K22" s="9"/>
      <c r="L22" s="10">
        <f t="shared" si="2"/>
        <v>0</v>
      </c>
      <c r="M22" s="10">
        <f t="shared" si="3"/>
        <v>0</v>
      </c>
      <c r="N22" s="5">
        <f t="shared" si="4"/>
        <v>0</v>
      </c>
      <c r="O22" s="12">
        <f t="shared" si="5"/>
        <v>0</v>
      </c>
    </row>
    <row r="23" spans="1:15" ht="27.75" customHeight="1" thickBot="1">
      <c r="A23" s="3">
        <v>17</v>
      </c>
      <c r="B23" s="22" t="s">
        <v>55</v>
      </c>
      <c r="C23" s="25">
        <v>50</v>
      </c>
      <c r="D23" s="21">
        <v>350</v>
      </c>
      <c r="E23" s="9"/>
      <c r="F23" s="10">
        <f t="shared" si="0"/>
        <v>0</v>
      </c>
      <c r="G23" s="23"/>
      <c r="H23" s="10">
        <f t="shared" si="1"/>
        <v>0</v>
      </c>
      <c r="I23" s="9"/>
      <c r="J23" s="9"/>
      <c r="K23" s="9"/>
      <c r="L23" s="10">
        <f t="shared" si="2"/>
        <v>0</v>
      </c>
      <c r="M23" s="10">
        <f t="shared" si="3"/>
        <v>0</v>
      </c>
      <c r="N23" s="5">
        <f t="shared" si="4"/>
        <v>0</v>
      </c>
      <c r="O23" s="12">
        <f t="shared" si="5"/>
        <v>0</v>
      </c>
    </row>
    <row r="24" spans="1:15" ht="27.75" customHeight="1" thickBot="1">
      <c r="A24" s="24">
        <v>18</v>
      </c>
      <c r="B24" s="22" t="s">
        <v>56</v>
      </c>
      <c r="C24" s="25">
        <v>50</v>
      </c>
      <c r="D24" s="21">
        <v>350</v>
      </c>
      <c r="E24" s="9"/>
      <c r="F24" s="10">
        <f t="shared" si="0"/>
        <v>0</v>
      </c>
      <c r="G24" s="23"/>
      <c r="H24" s="10">
        <f t="shared" si="1"/>
        <v>0</v>
      </c>
      <c r="I24" s="9"/>
      <c r="J24" s="9"/>
      <c r="K24" s="9"/>
      <c r="L24" s="10">
        <f t="shared" si="2"/>
        <v>0</v>
      </c>
      <c r="M24" s="10">
        <f t="shared" si="3"/>
        <v>0</v>
      </c>
      <c r="N24" s="5">
        <f t="shared" si="4"/>
        <v>0</v>
      </c>
      <c r="O24" s="12">
        <f t="shared" si="5"/>
        <v>0</v>
      </c>
    </row>
    <row r="25" spans="1:15" ht="27.75" customHeight="1" thickBot="1">
      <c r="A25" s="4"/>
      <c r="B25" s="20" t="s">
        <v>46</v>
      </c>
      <c r="C25" s="5">
        <f>SUM(C7:C24)</f>
        <v>1466.56</v>
      </c>
      <c r="D25" s="5">
        <f>SUM(D7:D24)</f>
        <v>19317.21</v>
      </c>
      <c r="E25" s="11"/>
      <c r="F25" s="10">
        <f>SUM(F7:F24)</f>
        <v>0</v>
      </c>
      <c r="G25" s="11"/>
      <c r="H25" s="10">
        <f>SUM(H7:H24)</f>
        <v>0</v>
      </c>
      <c r="I25" s="10">
        <f>SUM(I7:I24)</f>
        <v>0</v>
      </c>
      <c r="J25" s="10">
        <f>SUM(J7:J24)</f>
        <v>0</v>
      </c>
      <c r="K25" s="10">
        <f>SUM(K7:K24)</f>
        <v>0</v>
      </c>
      <c r="L25" s="10">
        <f>SUM(L7:L24)</f>
        <v>0</v>
      </c>
      <c r="M25" s="10">
        <f>SUM(M7:M24)</f>
        <v>0</v>
      </c>
      <c r="N25" s="13">
        <f>SUM(N7:N24)</f>
        <v>0</v>
      </c>
      <c r="O25" s="18">
        <f>SUM(O7:O24)</f>
        <v>0</v>
      </c>
    </row>
    <row r="26" ht="15.75" thickBot="1"/>
    <row r="27" spans="2:6" ht="15.75" thickBot="1">
      <c r="B27" s="26" t="s">
        <v>21</v>
      </c>
      <c r="C27" s="27"/>
      <c r="D27" s="27"/>
      <c r="E27" s="27"/>
      <c r="F27" s="28"/>
    </row>
    <row r="28" spans="2:6" ht="15.75" thickBot="1">
      <c r="B28" s="6"/>
      <c r="C28" s="33" t="s">
        <v>22</v>
      </c>
      <c r="D28" s="34"/>
      <c r="E28" s="34"/>
      <c r="F28" s="35"/>
    </row>
    <row r="29" spans="2:6" ht="15.75" thickBot="1">
      <c r="B29" s="7"/>
      <c r="C29" s="33" t="s">
        <v>23</v>
      </c>
      <c r="D29" s="34"/>
      <c r="E29" s="34"/>
      <c r="F29" s="35"/>
    </row>
    <row r="31" spans="1:15" ht="15" customHeight="1">
      <c r="A31" s="32" t="s">
        <v>37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30" customHeight="1">
      <c r="A32" s="31" t="s">
        <v>39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5">
      <c r="A33" s="31" t="s">
        <v>40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ht="15">
      <c r="A34" s="15" t="s">
        <v>41</v>
      </c>
    </row>
  </sheetData>
  <sheetProtection password="D80A" sheet="1"/>
  <mergeCells count="22">
    <mergeCell ref="C5:C6"/>
    <mergeCell ref="D5:D6"/>
    <mergeCell ref="M5:M6"/>
    <mergeCell ref="G5:G6"/>
    <mergeCell ref="K5:K6"/>
    <mergeCell ref="O5:O6"/>
    <mergeCell ref="H5:H6"/>
    <mergeCell ref="A2:O2"/>
    <mergeCell ref="I5:I6"/>
    <mergeCell ref="N5:N6"/>
    <mergeCell ref="A5:A6"/>
    <mergeCell ref="B5:B6"/>
    <mergeCell ref="B27:F27"/>
    <mergeCell ref="E5:E6"/>
    <mergeCell ref="F5:F6"/>
    <mergeCell ref="A32:O32"/>
    <mergeCell ref="A31:O31"/>
    <mergeCell ref="A33:O33"/>
    <mergeCell ref="C28:F28"/>
    <mergeCell ref="C29:F29"/>
    <mergeCell ref="J5:J6"/>
    <mergeCell ref="L5:L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rogerioa</dc:creator>
  <cp:keywords/>
  <dc:description/>
  <cp:lastModifiedBy>Vinicius Pereira Souza</cp:lastModifiedBy>
  <cp:lastPrinted>2018-06-19T17:44:21Z</cp:lastPrinted>
  <dcterms:created xsi:type="dcterms:W3CDTF">2015-04-29T14:02:56Z</dcterms:created>
  <dcterms:modified xsi:type="dcterms:W3CDTF">2019-05-09T15:22:54Z</dcterms:modified>
  <cp:category/>
  <cp:version/>
  <cp:contentType/>
  <cp:contentStatus/>
</cp:coreProperties>
</file>