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220" windowWidth="19125" windowHeight="6840" activeTab="0"/>
  </bookViews>
  <sheets>
    <sheet name="Sede" sheetId="1" r:id="rId1"/>
    <sheet name="CAPE" sheetId="2" r:id="rId2"/>
    <sheet name="Santos" sheetId="3" r:id="rId3"/>
  </sheets>
  <definedNames>
    <definedName name="_xlnm.Print_Area" localSheetId="1">'CAPE'!$B$1:$I$107</definedName>
    <definedName name="_xlnm.Print_Area" localSheetId="2">'Santos'!$B$1:$I$105</definedName>
    <definedName name="_xlnm.Print_Area" localSheetId="0">'Sede'!$B$1:$I$109</definedName>
    <definedName name="_xlnm.Print_Titles" localSheetId="1">'CAPE'!$1:$2</definedName>
    <definedName name="_xlnm.Print_Titles" localSheetId="2">'Santos'!$1:$2</definedName>
    <definedName name="_xlnm.Print_Titles" localSheetId="0">'Sede'!$1:$2</definedName>
  </definedNames>
  <calcPr fullCalcOnLoad="1"/>
</workbook>
</file>

<file path=xl/sharedStrings.xml><?xml version="1.0" encoding="utf-8"?>
<sst xmlns="http://schemas.openxmlformats.org/spreadsheetml/2006/main" count="294" uniqueCount="110">
  <si>
    <t>*Critério de seleção das propostas comerciais</t>
  </si>
  <si>
    <t>%</t>
  </si>
  <si>
    <t>Encargos Sociais e Trabalhistas</t>
  </si>
  <si>
    <t>Grupo A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</si>
  <si>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</si>
  <si>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</si>
  <si>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</si>
  <si>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</si>
  <si>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</si>
  <si>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</si>
  <si>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</si>
  <si>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Grupo A</t>
  </si>
  <si>
    <t>Grupo B</t>
  </si>
  <si>
    <t>Férias</t>
  </si>
  <si>
    <t>Auxílio doença</t>
  </si>
  <si>
    <t>Licença paternidade</t>
  </si>
  <si>
    <t>Faltas legais</t>
  </si>
  <si>
    <t>Acidente de trabalho</t>
  </si>
  <si>
    <t>Aviso prévio</t>
  </si>
  <si>
    <t>13° salário</t>
  </si>
  <si>
    <t>Total Grupo B</t>
  </si>
  <si>
    <t>Grupo C</t>
  </si>
  <si>
    <t>Aviso prévio indenizado</t>
  </si>
  <si>
    <t>Indenização adicional</t>
  </si>
  <si>
    <t>Total Grupo C</t>
  </si>
  <si>
    <t>Grupo D</t>
  </si>
  <si>
    <t>Total Grupo D</t>
  </si>
  <si>
    <t>Subtotal mensal</t>
  </si>
  <si>
    <t>Total mensal (Subtotal + BDI)</t>
  </si>
  <si>
    <t>Subtotal anual</t>
  </si>
  <si>
    <t>Previdência Social</t>
  </si>
  <si>
    <t>Abono de férias</t>
  </si>
  <si>
    <t>FGTS rescisões sem justa causa</t>
  </si>
  <si>
    <t>Incidência dos encargos do grupo A sobre o grupo B</t>
  </si>
  <si>
    <t>Conforme Convenção Coletiva da categoria</t>
  </si>
  <si>
    <t>Salário conforme Convenção Coletiva da categoria</t>
  </si>
  <si>
    <t>Seguro de vida, invalidez e funeral</t>
  </si>
  <si>
    <t>Vale transporte diário</t>
  </si>
  <si>
    <t>Vale refeição diário</t>
  </si>
  <si>
    <t>Vale alimentação mensal</t>
  </si>
  <si>
    <t>Uniformes</t>
  </si>
  <si>
    <t>Equipamentos de proteção individual - EPI</t>
  </si>
  <si>
    <t>ISS</t>
  </si>
  <si>
    <t>COFINS</t>
  </si>
  <si>
    <t>PIS</t>
  </si>
  <si>
    <t>TOTAL BDI (com aplicação da fórmula)</t>
  </si>
  <si>
    <t>BDI sobre Benefícios</t>
  </si>
  <si>
    <t>Valores mensais</t>
  </si>
  <si>
    <t>Totais</t>
  </si>
  <si>
    <t>Total anual de benefícios</t>
  </si>
  <si>
    <t>Total anual da mão de obra</t>
  </si>
  <si>
    <t>1 - TOTAL ANUAL DA MÃO DE OBRA (Total mensal x 12 meses)</t>
  </si>
  <si>
    <t>-</t>
  </si>
  <si>
    <t>TOTAL GERAL ANUAL *</t>
  </si>
  <si>
    <t>2 - TOTAL ANUAL DE BENEFÍCIOS (Total mensal x 12 meses)</t>
  </si>
  <si>
    <t>BDI sobre Insumos diversos</t>
  </si>
  <si>
    <t>TOTAL DOS ENCARGOS SOCIAIS E TRABALHISTAS (A + B + C + D)</t>
  </si>
  <si>
    <t>QUADRO RESUMO</t>
  </si>
  <si>
    <t>PLANILHA DE CUSTOS E FORMAÇÃO DE PREÇO</t>
  </si>
  <si>
    <t>Bonificação de Despesas Indiretas - BDI</t>
  </si>
  <si>
    <t>3 - TOTAL ANUAL DE INSUMOS DIVERSOS (Subtotal anual + BDI)</t>
  </si>
  <si>
    <t>BDI = { [ (1 + A) x (1 + B) ] / (1 - C) } - 1</t>
  </si>
  <si>
    <t>B) Lucro (bonificação)</t>
  </si>
  <si>
    <t>C) Tributos e impostos (ISS + COFINS + PIS)</t>
  </si>
  <si>
    <t>Subtotal B (Subtotal A + Encargos)</t>
  </si>
  <si>
    <t>BDI sobre Subtotal B</t>
  </si>
  <si>
    <t>Total mensal (Subtotal B + BDI)</t>
  </si>
  <si>
    <t>Quant. Postos</t>
  </si>
  <si>
    <t>Quant. Dias</t>
  </si>
  <si>
    <t>Abatimento</t>
  </si>
  <si>
    <t>Valores anuais</t>
  </si>
  <si>
    <t>Total anual de outros custos</t>
  </si>
  <si>
    <t>Encargos sociais e trabalhistas sobre os salários</t>
  </si>
  <si>
    <t>Valores unitários</t>
  </si>
  <si>
    <t>1- Mão de obra</t>
  </si>
  <si>
    <t>2 - Benefícios</t>
  </si>
  <si>
    <t>SEGURANÇA DESARMADA E VIGILÂNCIA PATRIMONIAL - SEDE</t>
  </si>
  <si>
    <t>Salário 1: Vigilante Líder</t>
  </si>
  <si>
    <t>Salário 4: Vigilante CFTV Noturno (Monitoramento Eletrônico)</t>
  </si>
  <si>
    <t>Salário 5: Vigilante Noturno</t>
  </si>
  <si>
    <t>Subtotal A (Salário 1 + Salário 2 + Salário 3 + Salário 4 + Salário 5)</t>
  </si>
  <si>
    <t>Equipamentos de comunicação (6 radiocomunicadores)</t>
  </si>
  <si>
    <t>Materiais (Livros de Ocorrências, lanternas, baterias, pilhas, materiais de escritório, etc.)</t>
  </si>
  <si>
    <t>Valores mensais totais</t>
  </si>
  <si>
    <t>Assistência médica mensal</t>
  </si>
  <si>
    <t>3 - Outros custos</t>
  </si>
  <si>
    <t>Escalas de trabalho de 12hx36h, sendo que para cada posto são necessários 2 (dois) vigilantes para a execução dos serviços.</t>
  </si>
  <si>
    <t>Salários mensais unitários</t>
  </si>
  <si>
    <t>Quant. Vigilantes por Posto</t>
  </si>
  <si>
    <t>Quant. Vigilantes</t>
  </si>
  <si>
    <r>
      <t xml:space="preserve">A) Despesas administrativas </t>
    </r>
    <r>
      <rPr>
        <b/>
        <sz val="8"/>
        <color indexed="8"/>
        <rFont val="Arial"/>
        <family val="2"/>
      </rPr>
      <t>(administração geral, plantonistas para cobertura de refeições, visitas da supervisão, etc.)</t>
    </r>
  </si>
  <si>
    <t>SEGURANÇA DESARMADA E VIGILÂNCIA PATRIMONIAL - SUBSEÇÕES</t>
  </si>
  <si>
    <t>Salário 3: Vigilante Diurno</t>
  </si>
  <si>
    <t>Salário 2: Vigilante CFTV Diurno (Monitoramento Eletrônico)</t>
  </si>
  <si>
    <t>Salário 1: Vigilante Diurno</t>
  </si>
  <si>
    <t>Salário 2: Vigilante Noturno</t>
  </si>
  <si>
    <t>Equipamentos de comunicação (1 radiocomunicador)</t>
  </si>
  <si>
    <t>SEGURANÇA DESARMADA E VIGILÂNCIA PATRIMONIAL - CAPE</t>
  </si>
  <si>
    <t>Salário 1: Vigilante CFTV Diurno (Monitoramento Eletrônico)</t>
  </si>
  <si>
    <t>Salário 2: Vigilante Diurno</t>
  </si>
  <si>
    <t>Salário 3: Vigilante Noturno</t>
  </si>
  <si>
    <t>Subtotal A (Salário 1 + Salário 2)</t>
  </si>
  <si>
    <t>Subtotal A (Salário 1 + Salário 2 + Salário 3)</t>
  </si>
  <si>
    <t>Sindicato da categoria:</t>
  </si>
  <si>
    <t xml:space="preserve">Data-base do dissídio coletivo: </t>
  </si>
  <si>
    <t>Fórmula para cálculo do BDi, conforme Nota Técnica nº 1/2007-SCI/STF</t>
  </si>
  <si>
    <t>ou SIMPLES NACIONAL</t>
  </si>
  <si>
    <t xml:space="preserve">Sindicato da categoria: </t>
  </si>
  <si>
    <t>Informar o valor de cada benefício em "Valores unitários". O desconto do valor eventualmente pago pelo trabalhador - conforme legislação vigente e/ou Convenção Coletiva, deverá ser informado na coluna "Abatimento".</t>
  </si>
  <si>
    <t xml:space="preserve">Informar o valor de cada benefício em "Valores unitários". O desconto do valor eventualmente pago pelo trabalhador - conforme legislação vigente e/ou Convenção Coletiva, deverá ser informado na coluna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</si>
</sst>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7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47" fillId="33" borderId="22" xfId="0" applyFont="1" applyFill="1" applyBorder="1" applyAlignment="1">
      <alignment horizontal="left" indent="1"/>
    </xf>
    <xf numFmtId="0" fontId="0" fillId="33" borderId="23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left"/>
    </xf>
    <xf numFmtId="44" fontId="0" fillId="0" borderId="0" xfId="47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0" fillId="0" borderId="24" xfId="0" applyNumberFormat="1" applyFont="1" applyBorder="1" applyAlignment="1">
      <alignment horizontal="left"/>
    </xf>
    <xf numFmtId="44" fontId="47" fillId="33" borderId="25" xfId="0" applyNumberFormat="1" applyFont="1" applyFill="1" applyBorder="1" applyAlignment="1">
      <alignment horizontal="left"/>
    </xf>
    <xf numFmtId="44" fontId="47" fillId="33" borderId="25" xfId="47" applyFont="1" applyFill="1" applyBorder="1" applyAlignment="1">
      <alignment horizontal="left"/>
    </xf>
    <xf numFmtId="10" fontId="0" fillId="0" borderId="24" xfId="0" applyNumberFormat="1" applyFont="1" applyBorder="1" applyAlignment="1">
      <alignment horizontal="right"/>
    </xf>
    <xf numFmtId="10" fontId="0" fillId="0" borderId="24" xfId="51" applyNumberFormat="1" applyFont="1" applyBorder="1" applyAlignment="1">
      <alignment horizontal="right"/>
    </xf>
    <xf numFmtId="10" fontId="47" fillId="33" borderId="25" xfId="0" applyNumberFormat="1" applyFont="1" applyFill="1" applyBorder="1" applyAlignment="1">
      <alignment horizontal="right"/>
    </xf>
    <xf numFmtId="10" fontId="47" fillId="33" borderId="25" xfId="51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49" fillId="34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left" indent="1"/>
    </xf>
    <xf numFmtId="0" fontId="50" fillId="0" borderId="0" xfId="0" applyFont="1" applyBorder="1" applyAlignment="1">
      <alignment horizontal="left"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 horizontal="left" indent="1"/>
    </xf>
    <xf numFmtId="0" fontId="51" fillId="0" borderId="0" xfId="0" applyFont="1" applyBorder="1" applyAlignment="1">
      <alignment horizontal="left"/>
    </xf>
    <xf numFmtId="0" fontId="51" fillId="0" borderId="16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4" fontId="0" fillId="0" borderId="0" xfId="47" applyFont="1" applyBorder="1" applyAlignment="1">
      <alignment/>
    </xf>
    <xf numFmtId="0" fontId="48" fillId="0" borderId="21" xfId="0" applyFont="1" applyBorder="1" applyAlignment="1">
      <alignment/>
    </xf>
    <xf numFmtId="0" fontId="0" fillId="0" borderId="11" xfId="0" applyBorder="1" applyAlignment="1">
      <alignment horizontal="left" indent="1"/>
    </xf>
    <xf numFmtId="10" fontId="49" fillId="34" borderId="0" xfId="51" applyNumberFormat="1" applyFont="1" applyFill="1" applyBorder="1" applyAlignment="1">
      <alignment horizontal="right"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 horizontal="left" indent="1"/>
    </xf>
    <xf numFmtId="0" fontId="50" fillId="0" borderId="16" xfId="0" applyFont="1" applyBorder="1" applyAlignment="1">
      <alignment/>
    </xf>
    <xf numFmtId="0" fontId="50" fillId="0" borderId="0" xfId="0" applyFont="1" applyAlignment="1" quotePrefix="1">
      <alignment/>
    </xf>
    <xf numFmtId="44" fontId="0" fillId="0" borderId="24" xfId="47" applyFont="1" applyBorder="1" applyAlignment="1">
      <alignment/>
    </xf>
    <xf numFmtId="44" fontId="0" fillId="33" borderId="0" xfId="47" applyFont="1" applyFill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7" fillId="33" borderId="11" xfId="0" applyFont="1" applyFill="1" applyBorder="1" applyAlignment="1">
      <alignment horizontal="left" indent="1"/>
    </xf>
    <xf numFmtId="0" fontId="0" fillId="33" borderId="0" xfId="0" applyFont="1" applyFill="1" applyBorder="1" applyAlignment="1">
      <alignment/>
    </xf>
    <xf numFmtId="10" fontId="47" fillId="33" borderId="24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10" fontId="47" fillId="33" borderId="10" xfId="0" applyNumberFormat="1" applyFont="1" applyFill="1" applyBorder="1" applyAlignment="1">
      <alignment horizontal="center"/>
    </xf>
    <xf numFmtId="10" fontId="49" fillId="34" borderId="0" xfId="51" applyNumberFormat="1" applyFont="1" applyFill="1" applyBorder="1" applyAlignment="1">
      <alignment horizontal="center"/>
    </xf>
    <xf numFmtId="0" fontId="0" fillId="0" borderId="0" xfId="62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47" fillId="33" borderId="26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47" fillId="33" borderId="23" xfId="0" applyFont="1" applyFill="1" applyBorder="1" applyAlignment="1">
      <alignment horizontal="left" wrapText="1" indent="1"/>
    </xf>
    <xf numFmtId="0" fontId="49" fillId="34" borderId="0" xfId="0" applyFont="1" applyFill="1" applyBorder="1" applyAlignment="1">
      <alignment horizontal="left" wrapText="1"/>
    </xf>
    <xf numFmtId="0" fontId="47" fillId="33" borderId="21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 wrapText="1" indent="1"/>
    </xf>
    <xf numFmtId="0" fontId="47" fillId="33" borderId="21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47" fillId="0" borderId="0" xfId="0" applyFont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47" fillId="33" borderId="23" xfId="0" applyFont="1" applyFill="1" applyBorder="1" applyAlignment="1">
      <alignment horizontal="left" wrapText="1" indent="1"/>
    </xf>
    <xf numFmtId="0" fontId="49" fillId="34" borderId="0" xfId="0" applyFont="1" applyFill="1" applyBorder="1" applyAlignment="1">
      <alignment horizontal="left" wrapText="1"/>
    </xf>
    <xf numFmtId="0" fontId="47" fillId="33" borderId="21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47" fillId="33" borderId="22" xfId="0" applyFont="1" applyFill="1" applyBorder="1" applyAlignment="1">
      <alignment horizontal="left" indent="1"/>
    </xf>
    <xf numFmtId="0" fontId="47" fillId="33" borderId="23" xfId="0" applyFont="1" applyFill="1" applyBorder="1" applyAlignment="1">
      <alignment horizontal="left" indent="1"/>
    </xf>
    <xf numFmtId="0" fontId="47" fillId="33" borderId="23" xfId="0" applyFont="1" applyFill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 horizontal="left" indent="1"/>
    </xf>
    <xf numFmtId="44" fontId="0" fillId="35" borderId="0" xfId="62" applyNumberFormat="1" applyFont="1" applyFill="1" applyBorder="1" applyAlignment="1" applyProtection="1">
      <alignment horizontal="center"/>
      <protection locked="0"/>
    </xf>
    <xf numFmtId="44" fontId="0" fillId="35" borderId="0" xfId="47" applyFont="1" applyFill="1" applyBorder="1" applyAlignment="1" applyProtection="1">
      <alignment/>
      <protection locked="0"/>
    </xf>
    <xf numFmtId="44" fontId="0" fillId="35" borderId="24" xfId="47" applyFont="1" applyFill="1" applyBorder="1" applyAlignment="1" applyProtection="1">
      <alignment/>
      <protection locked="0"/>
    </xf>
    <xf numFmtId="10" fontId="0" fillId="35" borderId="24" xfId="51" applyNumberFormat="1" applyFont="1" applyFill="1" applyBorder="1" applyAlignment="1" applyProtection="1">
      <alignment horizontal="center"/>
      <protection locked="0"/>
    </xf>
    <xf numFmtId="10" fontId="47" fillId="35" borderId="28" xfId="51" applyNumberFormat="1" applyFont="1" applyFill="1" applyBorder="1" applyAlignment="1" applyProtection="1">
      <alignment horizontal="center"/>
      <protection locked="0"/>
    </xf>
    <xf numFmtId="44" fontId="0" fillId="35" borderId="0" xfId="47" applyFont="1" applyFill="1" applyBorder="1" applyAlignment="1">
      <alignment horizontal="center"/>
    </xf>
    <xf numFmtId="44" fontId="0" fillId="35" borderId="0" xfId="47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 vertical="center" wrapText="1"/>
    </xf>
    <xf numFmtId="0" fontId="49" fillId="34" borderId="0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/>
    </xf>
    <xf numFmtId="0" fontId="47" fillId="33" borderId="22" xfId="0" applyFont="1" applyFill="1" applyBorder="1" applyAlignment="1">
      <alignment horizontal="left" wrapText="1" indent="1"/>
    </xf>
    <xf numFmtId="0" fontId="47" fillId="33" borderId="23" xfId="0" applyFont="1" applyFill="1" applyBorder="1" applyAlignment="1">
      <alignment horizontal="left" wrapText="1" indent="1"/>
    </xf>
    <xf numFmtId="0" fontId="0" fillId="0" borderId="20" xfId="0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47" fillId="33" borderId="26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0" fontId="47" fillId="33" borderId="20" xfId="0" applyFont="1" applyFill="1" applyBorder="1" applyAlignment="1">
      <alignment horizontal="left"/>
    </xf>
    <xf numFmtId="0" fontId="47" fillId="33" borderId="2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51" fillId="0" borderId="0" xfId="0" applyFont="1" applyBorder="1" applyAlignment="1">
      <alignment horizontal="center"/>
    </xf>
    <xf numFmtId="0" fontId="51" fillId="35" borderId="23" xfId="0" applyFont="1" applyFill="1" applyBorder="1" applyAlignment="1" applyProtection="1">
      <alignment horizontal="center"/>
      <protection locked="0"/>
    </xf>
    <xf numFmtId="0" fontId="51" fillId="35" borderId="27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33" borderId="22" xfId="0" applyFont="1" applyFill="1" applyBorder="1" applyAlignment="1">
      <alignment horizontal="left" indent="1"/>
    </xf>
    <xf numFmtId="0" fontId="47" fillId="33" borderId="23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52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6"/>
  <sheetViews>
    <sheetView showGridLines="0" tabSelected="1" zoomScale="110" zoomScaleNormal="110" workbookViewId="0" topLeftCell="A1">
      <selection activeCell="E7" sqref="E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39.8515625" style="1" customWidth="1"/>
    <col min="4" max="4" width="23.421875" style="1" bestFit="1" customWidth="1"/>
    <col min="5" max="5" width="23.7109375" style="1" bestFit="1" customWidth="1"/>
    <col min="6" max="6" width="24.28125" style="1" bestFit="1" customWidth="1"/>
    <col min="7" max="7" width="13.140625" style="1" bestFit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123" t="s">
        <v>76</v>
      </c>
      <c r="C1" s="123"/>
      <c r="D1" s="123"/>
      <c r="E1" s="123"/>
      <c r="F1" s="123"/>
      <c r="G1" s="123"/>
      <c r="H1" s="123"/>
      <c r="I1" s="123"/>
    </row>
    <row r="2" spans="2:9" ht="12.75">
      <c r="B2" s="124" t="s">
        <v>58</v>
      </c>
      <c r="C2" s="124"/>
      <c r="D2" s="124"/>
      <c r="E2" s="124"/>
      <c r="F2" s="124"/>
      <c r="G2" s="124"/>
      <c r="H2" s="124"/>
      <c r="I2" s="124"/>
    </row>
    <row r="3" spans="3:8" ht="13.5" thickBot="1">
      <c r="C3" s="39"/>
      <c r="D3" s="39"/>
      <c r="E3" s="39"/>
      <c r="F3" s="39"/>
      <c r="G3" s="39"/>
      <c r="H3" s="39"/>
    </row>
    <row r="4" spans="2:9" ht="12.75">
      <c r="B4" s="6"/>
      <c r="C4" s="7" t="s">
        <v>74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9"/>
      <c r="I5" s="11"/>
    </row>
    <row r="6" spans="2:9" ht="12.75">
      <c r="B6" s="10"/>
      <c r="C6" s="24"/>
      <c r="D6" s="25"/>
      <c r="E6" s="25" t="s">
        <v>87</v>
      </c>
      <c r="F6" s="25" t="s">
        <v>88</v>
      </c>
      <c r="G6" s="25" t="s">
        <v>67</v>
      </c>
      <c r="H6" s="26" t="s">
        <v>83</v>
      </c>
      <c r="I6" s="11"/>
    </row>
    <row r="7" spans="2:9" ht="12.75">
      <c r="B7" s="10"/>
      <c r="C7" s="73" t="s">
        <v>77</v>
      </c>
      <c r="D7" s="29"/>
      <c r="E7" s="101">
        <v>0</v>
      </c>
      <c r="F7" s="68">
        <v>2</v>
      </c>
      <c r="G7" s="68">
        <v>1</v>
      </c>
      <c r="H7" s="31">
        <f>F7*G7*E7</f>
        <v>0</v>
      </c>
      <c r="I7" s="11"/>
    </row>
    <row r="8" spans="2:9" ht="12.75">
      <c r="B8" s="10"/>
      <c r="C8" s="86" t="s">
        <v>93</v>
      </c>
      <c r="D8" s="29"/>
      <c r="E8" s="101">
        <v>0</v>
      </c>
      <c r="F8" s="68">
        <v>2</v>
      </c>
      <c r="G8" s="68">
        <v>1</v>
      </c>
      <c r="H8" s="31">
        <f>F8*G8*E8</f>
        <v>0</v>
      </c>
      <c r="I8" s="11"/>
    </row>
    <row r="9" spans="2:9" ht="12.75">
      <c r="B9" s="10"/>
      <c r="C9" s="86" t="s">
        <v>92</v>
      </c>
      <c r="D9" s="29"/>
      <c r="E9" s="101">
        <v>0</v>
      </c>
      <c r="F9" s="68">
        <v>2</v>
      </c>
      <c r="G9" s="68">
        <v>3</v>
      </c>
      <c r="H9" s="31">
        <f>F9*G9*E9</f>
        <v>0</v>
      </c>
      <c r="I9" s="11"/>
    </row>
    <row r="10" spans="2:9" ht="12.75">
      <c r="B10" s="10"/>
      <c r="C10" s="73" t="s">
        <v>78</v>
      </c>
      <c r="D10" s="29"/>
      <c r="E10" s="101">
        <v>0</v>
      </c>
      <c r="F10" s="68">
        <v>2</v>
      </c>
      <c r="G10" s="68">
        <v>1</v>
      </c>
      <c r="H10" s="31">
        <f>F10*G10*E10</f>
        <v>0</v>
      </c>
      <c r="I10" s="11"/>
    </row>
    <row r="11" spans="2:9" ht="12.75">
      <c r="B11" s="10"/>
      <c r="C11" s="73" t="s">
        <v>79</v>
      </c>
      <c r="D11" s="29"/>
      <c r="E11" s="101">
        <v>0</v>
      </c>
      <c r="F11" s="68">
        <v>2</v>
      </c>
      <c r="G11" s="68">
        <v>3</v>
      </c>
      <c r="H11" s="31">
        <f>F11*G11*E11</f>
        <v>0</v>
      </c>
      <c r="I11" s="11"/>
    </row>
    <row r="12" spans="2:9" ht="12.75">
      <c r="B12" s="10"/>
      <c r="C12" s="125" t="s">
        <v>80</v>
      </c>
      <c r="D12" s="126"/>
      <c r="E12" s="126"/>
      <c r="F12" s="98"/>
      <c r="G12" s="98"/>
      <c r="H12" s="32">
        <f>SUM(H7:H11)</f>
        <v>0</v>
      </c>
      <c r="I12" s="11"/>
    </row>
    <row r="13" spans="2:9" ht="12.75">
      <c r="B13" s="10"/>
      <c r="C13" s="127" t="s">
        <v>72</v>
      </c>
      <c r="D13" s="128"/>
      <c r="E13" s="128"/>
      <c r="F13" s="74"/>
      <c r="G13" s="74"/>
      <c r="H13" s="31">
        <f>H12*H109</f>
        <v>0</v>
      </c>
      <c r="I13" s="11"/>
    </row>
    <row r="14" spans="2:9" ht="12.75">
      <c r="B14" s="10"/>
      <c r="C14" s="125" t="s">
        <v>64</v>
      </c>
      <c r="D14" s="126"/>
      <c r="E14" s="126"/>
      <c r="F14" s="97"/>
      <c r="G14" s="97"/>
      <c r="H14" s="32">
        <f>H12+H13</f>
        <v>0</v>
      </c>
      <c r="I14" s="11"/>
    </row>
    <row r="15" spans="2:9" ht="12.75">
      <c r="B15" s="10"/>
      <c r="C15" s="113" t="s">
        <v>65</v>
      </c>
      <c r="D15" s="114"/>
      <c r="E15" s="114"/>
      <c r="F15" s="74"/>
      <c r="G15" s="74"/>
      <c r="H15" s="31">
        <f>H14*H73</f>
        <v>0</v>
      </c>
      <c r="I15" s="11"/>
    </row>
    <row r="16" spans="2:9" ht="12.75">
      <c r="B16" s="10"/>
      <c r="C16" s="111" t="s">
        <v>66</v>
      </c>
      <c r="D16" s="112"/>
      <c r="E16" s="112"/>
      <c r="F16" s="75"/>
      <c r="G16" s="75"/>
      <c r="H16" s="32">
        <f>H14+H15</f>
        <v>0</v>
      </c>
      <c r="I16" s="11"/>
    </row>
    <row r="17" spans="2:9" ht="12.75">
      <c r="B17" s="10"/>
      <c r="C17" s="109" t="s">
        <v>51</v>
      </c>
      <c r="D17" s="109"/>
      <c r="E17" s="109"/>
      <c r="F17" s="76"/>
      <c r="G17" s="76"/>
      <c r="H17" s="40">
        <f>H16*12</f>
        <v>0</v>
      </c>
      <c r="I17" s="11"/>
    </row>
    <row r="18" spans="2:9" s="47" customFormat="1" ht="11.25">
      <c r="B18" s="43"/>
      <c r="C18" s="44"/>
      <c r="D18" s="44"/>
      <c r="E18" s="44"/>
      <c r="F18" s="44"/>
      <c r="G18" s="44"/>
      <c r="H18" s="45"/>
      <c r="I18" s="46"/>
    </row>
    <row r="19" spans="2:9" s="47" customFormat="1" ht="11.25">
      <c r="B19" s="43"/>
      <c r="C19" s="42" t="s">
        <v>86</v>
      </c>
      <c r="D19" s="44"/>
      <c r="E19" s="44"/>
      <c r="F19" s="44"/>
      <c r="G19" s="44"/>
      <c r="H19" s="45"/>
      <c r="I19" s="46"/>
    </row>
    <row r="20" spans="2:9" s="47" customFormat="1" ht="11.25">
      <c r="B20" s="43"/>
      <c r="C20" s="99" t="s">
        <v>35</v>
      </c>
      <c r="D20" s="120"/>
      <c r="E20" s="120"/>
      <c r="F20" s="44"/>
      <c r="G20" s="44"/>
      <c r="H20" s="45"/>
      <c r="I20" s="46"/>
    </row>
    <row r="21" spans="2:9" s="47" customFormat="1" ht="11.25">
      <c r="B21" s="43"/>
      <c r="C21" s="99" t="s">
        <v>103</v>
      </c>
      <c r="D21" s="121"/>
      <c r="E21" s="121"/>
      <c r="F21" s="44"/>
      <c r="G21" s="44"/>
      <c r="H21" s="45"/>
      <c r="I21" s="46"/>
    </row>
    <row r="22" spans="2:9" s="47" customFormat="1" ht="11.25">
      <c r="B22" s="43"/>
      <c r="C22" s="99" t="s">
        <v>104</v>
      </c>
      <c r="D22" s="122"/>
      <c r="E22" s="122"/>
      <c r="F22" s="44"/>
      <c r="G22" s="44"/>
      <c r="H22" s="45"/>
      <c r="I22" s="46"/>
    </row>
    <row r="23" spans="2:9" ht="13.5" thickBot="1">
      <c r="B23" s="12"/>
      <c r="C23" s="41"/>
      <c r="D23" s="41"/>
      <c r="E23" s="41"/>
      <c r="F23" s="41"/>
      <c r="G23" s="41"/>
      <c r="H23" s="14"/>
      <c r="I23" s="13"/>
    </row>
    <row r="24" spans="3:8" ht="13.5" thickBot="1">
      <c r="C24" s="39"/>
      <c r="D24" s="39"/>
      <c r="E24" s="39"/>
      <c r="F24" s="39"/>
      <c r="G24" s="39"/>
      <c r="H24" s="39"/>
    </row>
    <row r="25" spans="2:9" ht="12.75">
      <c r="B25" s="6"/>
      <c r="C25" s="7" t="s">
        <v>75</v>
      </c>
      <c r="D25" s="7"/>
      <c r="E25" s="7"/>
      <c r="F25" s="7"/>
      <c r="G25" s="7"/>
      <c r="H25" s="8"/>
      <c r="I25" s="9"/>
    </row>
    <row r="26" spans="2:9" ht="12.75">
      <c r="B26" s="10"/>
      <c r="C26" s="3"/>
      <c r="D26" s="3"/>
      <c r="E26" s="3"/>
      <c r="F26" s="3"/>
      <c r="G26" s="3"/>
      <c r="H26" s="39"/>
      <c r="I26" s="11"/>
    </row>
    <row r="27" spans="2:9" ht="12.75">
      <c r="B27" s="10"/>
      <c r="C27" s="23"/>
      <c r="D27" s="25" t="s">
        <v>73</v>
      </c>
      <c r="E27" s="25" t="s">
        <v>89</v>
      </c>
      <c r="F27" s="25" t="s">
        <v>68</v>
      </c>
      <c r="G27" s="25" t="s">
        <v>69</v>
      </c>
      <c r="H27" s="26" t="s">
        <v>47</v>
      </c>
      <c r="I27" s="11"/>
    </row>
    <row r="28" spans="2:9" ht="12.75">
      <c r="B28" s="10"/>
      <c r="C28" s="27" t="s">
        <v>37</v>
      </c>
      <c r="D28" s="102">
        <v>0</v>
      </c>
      <c r="E28" s="68">
        <v>18</v>
      </c>
      <c r="F28" s="68">
        <v>15</v>
      </c>
      <c r="G28" s="107">
        <v>0</v>
      </c>
      <c r="H28" s="57">
        <f>(D28*E28*F28)-G28</f>
        <v>0</v>
      </c>
      <c r="I28" s="11"/>
    </row>
    <row r="29" spans="2:9" ht="12.75">
      <c r="B29" s="10"/>
      <c r="C29" s="38" t="s">
        <v>38</v>
      </c>
      <c r="D29" s="102">
        <v>0</v>
      </c>
      <c r="E29" s="68">
        <v>18</v>
      </c>
      <c r="F29" s="68">
        <v>15</v>
      </c>
      <c r="G29" s="107">
        <v>0</v>
      </c>
      <c r="H29" s="57">
        <f>(D29*E29*F29)-G29</f>
        <v>0</v>
      </c>
      <c r="I29" s="11"/>
    </row>
    <row r="30" spans="2:9" ht="12.75">
      <c r="B30" s="10"/>
      <c r="C30" s="38" t="s">
        <v>39</v>
      </c>
      <c r="D30" s="102">
        <v>0</v>
      </c>
      <c r="E30" s="68">
        <v>18</v>
      </c>
      <c r="F30" s="58" t="s">
        <v>52</v>
      </c>
      <c r="G30" s="107">
        <v>0</v>
      </c>
      <c r="H30" s="57">
        <f>D30*E30-G30</f>
        <v>0</v>
      </c>
      <c r="I30" s="11"/>
    </row>
    <row r="31" spans="2:9" ht="12.75">
      <c r="B31" s="10"/>
      <c r="C31" s="27" t="s">
        <v>84</v>
      </c>
      <c r="D31" s="102">
        <v>0</v>
      </c>
      <c r="E31" s="68">
        <v>18</v>
      </c>
      <c r="F31" s="58" t="s">
        <v>52</v>
      </c>
      <c r="G31" s="107">
        <v>0</v>
      </c>
      <c r="H31" s="57">
        <f>D31*E31-G31</f>
        <v>0</v>
      </c>
      <c r="I31" s="11"/>
    </row>
    <row r="32" spans="2:9" ht="12.75">
      <c r="B32" s="10"/>
      <c r="C32" s="38" t="s">
        <v>36</v>
      </c>
      <c r="D32" s="102">
        <v>0</v>
      </c>
      <c r="E32" s="68">
        <v>18</v>
      </c>
      <c r="F32" s="58" t="s">
        <v>52</v>
      </c>
      <c r="G32" s="107">
        <v>0</v>
      </c>
      <c r="H32" s="57">
        <f>D32*E32-G32</f>
        <v>0</v>
      </c>
      <c r="I32" s="11"/>
    </row>
    <row r="33" spans="2:9" ht="12.75">
      <c r="B33" s="10"/>
      <c r="C33" s="111" t="s">
        <v>27</v>
      </c>
      <c r="D33" s="119"/>
      <c r="E33" s="119"/>
      <c r="F33" s="75"/>
      <c r="G33" s="75"/>
      <c r="H33" s="33">
        <f>SUM(H28:H32)</f>
        <v>0</v>
      </c>
      <c r="I33" s="11"/>
    </row>
    <row r="34" spans="2:9" ht="12.75">
      <c r="B34" s="10"/>
      <c r="C34" s="113" t="s">
        <v>46</v>
      </c>
      <c r="D34" s="114"/>
      <c r="E34" s="114"/>
      <c r="F34" s="74"/>
      <c r="G34" s="74"/>
      <c r="H34" s="31">
        <f>H33*H73</f>
        <v>0</v>
      </c>
      <c r="I34" s="11"/>
    </row>
    <row r="35" spans="2:9" ht="12.75">
      <c r="B35" s="10"/>
      <c r="C35" s="111" t="s">
        <v>28</v>
      </c>
      <c r="D35" s="112"/>
      <c r="E35" s="112"/>
      <c r="F35" s="75"/>
      <c r="G35" s="75"/>
      <c r="H35" s="32">
        <f>H33+H34</f>
        <v>0</v>
      </c>
      <c r="I35" s="11"/>
    </row>
    <row r="36" spans="2:9" ht="12.75">
      <c r="B36" s="10"/>
      <c r="C36" s="109" t="s">
        <v>54</v>
      </c>
      <c r="D36" s="109"/>
      <c r="E36" s="109"/>
      <c r="F36" s="76"/>
      <c r="G36" s="76"/>
      <c r="H36" s="40">
        <f>H35*12</f>
        <v>0</v>
      </c>
      <c r="I36" s="11"/>
    </row>
    <row r="37" spans="2:9" s="47" customFormat="1" ht="11.25">
      <c r="B37" s="43"/>
      <c r="C37" s="44"/>
      <c r="D37" s="44"/>
      <c r="E37" s="44"/>
      <c r="F37" s="44"/>
      <c r="G37" s="44"/>
      <c r="H37" s="45"/>
      <c r="I37" s="46"/>
    </row>
    <row r="38" spans="2:9" s="47" customFormat="1" ht="11.25">
      <c r="B38" s="43"/>
      <c r="C38" s="48" t="s">
        <v>34</v>
      </c>
      <c r="D38" s="44"/>
      <c r="E38" s="44"/>
      <c r="F38" s="44"/>
      <c r="G38" s="44"/>
      <c r="H38" s="45"/>
      <c r="I38" s="46"/>
    </row>
    <row r="39" spans="2:9" s="47" customFormat="1" ht="21" customHeight="1">
      <c r="B39" s="43"/>
      <c r="C39" s="108" t="s">
        <v>108</v>
      </c>
      <c r="D39" s="108"/>
      <c r="E39" s="108"/>
      <c r="F39" s="108"/>
      <c r="G39" s="108"/>
      <c r="H39" s="108"/>
      <c r="I39" s="46"/>
    </row>
    <row r="40" spans="2:9" ht="13.5" thickBot="1">
      <c r="B40" s="12"/>
      <c r="C40" s="41"/>
      <c r="D40" s="41"/>
      <c r="E40" s="41"/>
      <c r="F40" s="41"/>
      <c r="G40" s="41"/>
      <c r="H40" s="14"/>
      <c r="I40" s="13"/>
    </row>
    <row r="41" spans="3:8" ht="13.5" thickBot="1">
      <c r="C41" s="39"/>
      <c r="D41" s="39"/>
      <c r="E41" s="39"/>
      <c r="F41" s="39"/>
      <c r="G41" s="39"/>
      <c r="H41" s="39"/>
    </row>
    <row r="42" spans="2:9" ht="12.75">
      <c r="B42" s="6"/>
      <c r="C42" s="7" t="s">
        <v>85</v>
      </c>
      <c r="D42" s="7"/>
      <c r="E42" s="7"/>
      <c r="F42" s="7"/>
      <c r="G42" s="7"/>
      <c r="H42" s="8"/>
      <c r="I42" s="9"/>
    </row>
    <row r="43" spans="2:9" ht="12.75">
      <c r="B43" s="10"/>
      <c r="C43" s="3"/>
      <c r="D43" s="3"/>
      <c r="E43" s="3"/>
      <c r="F43" s="3"/>
      <c r="G43" s="3"/>
      <c r="H43" s="39"/>
      <c r="I43" s="11"/>
    </row>
    <row r="44" spans="2:9" ht="12.75">
      <c r="B44" s="10"/>
      <c r="C44" s="23"/>
      <c r="D44" s="50"/>
      <c r="E44" s="25"/>
      <c r="F44" s="25"/>
      <c r="G44" s="25"/>
      <c r="H44" s="26" t="s">
        <v>70</v>
      </c>
      <c r="I44" s="11"/>
    </row>
    <row r="45" spans="2:9" ht="12.75">
      <c r="B45" s="10"/>
      <c r="C45" s="27" t="s">
        <v>40</v>
      </c>
      <c r="D45" s="49"/>
      <c r="E45" s="49"/>
      <c r="F45" s="49"/>
      <c r="G45" s="49"/>
      <c r="H45" s="103">
        <v>0</v>
      </c>
      <c r="I45" s="11"/>
    </row>
    <row r="46" spans="2:9" ht="12.75">
      <c r="B46" s="10"/>
      <c r="C46" s="27" t="s">
        <v>82</v>
      </c>
      <c r="D46" s="49"/>
      <c r="E46" s="49"/>
      <c r="F46" s="49"/>
      <c r="G46" s="49"/>
      <c r="H46" s="103">
        <v>0</v>
      </c>
      <c r="I46" s="11"/>
    </row>
    <row r="47" spans="2:9" ht="12.75">
      <c r="B47" s="10"/>
      <c r="C47" s="38" t="s">
        <v>81</v>
      </c>
      <c r="D47" s="49"/>
      <c r="E47" s="49"/>
      <c r="F47" s="49"/>
      <c r="G47" s="49"/>
      <c r="H47" s="103">
        <v>0</v>
      </c>
      <c r="I47" s="11"/>
    </row>
    <row r="48" spans="2:9" ht="12.75">
      <c r="B48" s="10"/>
      <c r="C48" s="38" t="s">
        <v>41</v>
      </c>
      <c r="D48" s="49"/>
      <c r="E48" s="49"/>
      <c r="F48" s="49"/>
      <c r="G48" s="49"/>
      <c r="H48" s="103">
        <v>0</v>
      </c>
      <c r="I48" s="11"/>
    </row>
    <row r="49" spans="2:9" ht="12.75">
      <c r="B49" s="10"/>
      <c r="C49" s="111" t="s">
        <v>29</v>
      </c>
      <c r="D49" s="112"/>
      <c r="E49" s="112"/>
      <c r="F49" s="75"/>
      <c r="G49" s="75"/>
      <c r="H49" s="33">
        <f>SUM(H45:H48)</f>
        <v>0</v>
      </c>
      <c r="I49" s="11"/>
    </row>
    <row r="50" spans="2:9" ht="12.75">
      <c r="B50" s="10"/>
      <c r="C50" s="113" t="s">
        <v>55</v>
      </c>
      <c r="D50" s="114"/>
      <c r="E50" s="114"/>
      <c r="F50" s="74"/>
      <c r="G50" s="74"/>
      <c r="H50" s="31">
        <f>H49*H73</f>
        <v>0</v>
      </c>
      <c r="I50" s="11"/>
    </row>
    <row r="51" spans="2:9" ht="12.75">
      <c r="B51" s="10"/>
      <c r="C51" s="109" t="s">
        <v>60</v>
      </c>
      <c r="D51" s="109"/>
      <c r="E51" s="109"/>
      <c r="F51" s="76"/>
      <c r="G51" s="76"/>
      <c r="H51" s="40">
        <f>H49+H50</f>
        <v>0</v>
      </c>
      <c r="I51" s="11"/>
    </row>
    <row r="52" spans="2:9" ht="13.5" thickBot="1">
      <c r="B52" s="12"/>
      <c r="C52" s="41"/>
      <c r="D52" s="41"/>
      <c r="E52" s="41"/>
      <c r="F52" s="41"/>
      <c r="G52" s="41"/>
      <c r="H52" s="14"/>
      <c r="I52" s="13"/>
    </row>
    <row r="53" spans="3:8" ht="13.5" thickBot="1">
      <c r="C53" s="39"/>
      <c r="D53" s="39"/>
      <c r="E53" s="39"/>
      <c r="F53" s="39"/>
      <c r="G53" s="39"/>
      <c r="H53" s="39"/>
    </row>
    <row r="54" spans="2:9" ht="12.75">
      <c r="B54" s="6"/>
      <c r="C54" s="7" t="s">
        <v>57</v>
      </c>
      <c r="D54" s="7"/>
      <c r="E54" s="7"/>
      <c r="F54" s="7"/>
      <c r="G54" s="7"/>
      <c r="H54" s="8"/>
      <c r="I54" s="9"/>
    </row>
    <row r="55" spans="2:9" ht="12.75">
      <c r="B55" s="10"/>
      <c r="C55" s="3"/>
      <c r="D55" s="3"/>
      <c r="E55" s="3"/>
      <c r="F55" s="3"/>
      <c r="G55" s="3"/>
      <c r="H55" s="39"/>
      <c r="I55" s="11"/>
    </row>
    <row r="56" spans="2:9" ht="12.75">
      <c r="B56" s="10"/>
      <c r="C56" s="23"/>
      <c r="D56" s="17"/>
      <c r="E56" s="17"/>
      <c r="F56" s="25"/>
      <c r="G56" s="25"/>
      <c r="H56" s="26" t="s">
        <v>48</v>
      </c>
      <c r="I56" s="11"/>
    </row>
    <row r="57" spans="2:9" ht="12.75">
      <c r="B57" s="10"/>
      <c r="C57" s="27" t="s">
        <v>50</v>
      </c>
      <c r="F57" s="49"/>
      <c r="G57" s="30"/>
      <c r="H57" s="57">
        <f>H17</f>
        <v>0</v>
      </c>
      <c r="I57" s="11"/>
    </row>
    <row r="58" spans="2:9" ht="12.75">
      <c r="B58" s="10"/>
      <c r="C58" s="38" t="s">
        <v>49</v>
      </c>
      <c r="F58" s="49"/>
      <c r="G58" s="30"/>
      <c r="H58" s="57">
        <f>H36</f>
        <v>0</v>
      </c>
      <c r="I58" s="11"/>
    </row>
    <row r="59" spans="2:9" ht="12.75">
      <c r="B59" s="10"/>
      <c r="C59" s="69" t="s">
        <v>71</v>
      </c>
      <c r="F59" s="49"/>
      <c r="G59" s="30"/>
      <c r="H59" s="57">
        <f>H51</f>
        <v>0</v>
      </c>
      <c r="I59" s="11"/>
    </row>
    <row r="60" spans="2:9" ht="12.75">
      <c r="B60" s="10"/>
      <c r="C60" s="109" t="s">
        <v>53</v>
      </c>
      <c r="D60" s="109"/>
      <c r="E60" s="109"/>
      <c r="F60" s="76"/>
      <c r="G60" s="76"/>
      <c r="H60" s="40">
        <f>SUM(H57:H59)</f>
        <v>0</v>
      </c>
      <c r="I60" s="11"/>
    </row>
    <row r="61" spans="2:9" s="47" customFormat="1" ht="11.25">
      <c r="B61" s="43"/>
      <c r="C61" s="48" t="s">
        <v>0</v>
      </c>
      <c r="D61" s="44"/>
      <c r="E61" s="44"/>
      <c r="F61" s="44"/>
      <c r="G61" s="44"/>
      <c r="H61" s="45"/>
      <c r="I61" s="46"/>
    </row>
    <row r="62" spans="2:9" ht="13.5" thickBot="1">
      <c r="B62" s="12"/>
      <c r="C62" s="41"/>
      <c r="D62" s="41"/>
      <c r="E62" s="41"/>
      <c r="F62" s="41"/>
      <c r="G62" s="41"/>
      <c r="H62" s="14"/>
      <c r="I62" s="13"/>
    </row>
    <row r="63" spans="3:8" ht="13.5" thickBot="1">
      <c r="C63" s="39"/>
      <c r="D63" s="39"/>
      <c r="E63" s="39"/>
      <c r="F63" s="39"/>
      <c r="G63" s="39"/>
      <c r="H63" s="39"/>
    </row>
    <row r="64" spans="2:9" s="1" customFormat="1" ht="12.75">
      <c r="B64" s="28" t="s">
        <v>59</v>
      </c>
      <c r="C64" s="21"/>
      <c r="D64" s="21"/>
      <c r="E64" s="21"/>
      <c r="F64" s="21"/>
      <c r="G64" s="21"/>
      <c r="H64" s="21"/>
      <c r="I64" s="22"/>
    </row>
    <row r="65" spans="2:9" s="1" customFormat="1" ht="12.75">
      <c r="B65" s="59"/>
      <c r="C65" s="72"/>
      <c r="D65" s="72"/>
      <c r="E65" s="72"/>
      <c r="F65" s="72"/>
      <c r="G65" s="72"/>
      <c r="H65" s="72" t="s">
        <v>1</v>
      </c>
      <c r="I65" s="60"/>
    </row>
    <row r="66" spans="2:9" s="1" customFormat="1" ht="12.75">
      <c r="B66" s="10"/>
      <c r="C66" s="70" t="s">
        <v>90</v>
      </c>
      <c r="D66" s="71"/>
      <c r="E66" s="71"/>
      <c r="F66" s="78"/>
      <c r="G66" s="78"/>
      <c r="H66" s="105">
        <v>0</v>
      </c>
      <c r="I66" s="11"/>
    </row>
    <row r="67" spans="2:9" s="1" customFormat="1" ht="12.75">
      <c r="B67" s="10"/>
      <c r="C67" s="115" t="s">
        <v>62</v>
      </c>
      <c r="D67" s="116"/>
      <c r="E67" s="116"/>
      <c r="F67" s="78"/>
      <c r="G67" s="78"/>
      <c r="H67" s="105">
        <v>0</v>
      </c>
      <c r="I67" s="11"/>
    </row>
    <row r="68" spans="2:9" s="1" customFormat="1" ht="12.75">
      <c r="B68" s="10"/>
      <c r="C68" s="117" t="s">
        <v>63</v>
      </c>
      <c r="D68" s="118"/>
      <c r="E68" s="118"/>
      <c r="F68" s="77"/>
      <c r="G68" s="77"/>
      <c r="H68" s="66">
        <f>SUM(H69:H72)</f>
        <v>0</v>
      </c>
      <c r="I68" s="11"/>
    </row>
    <row r="69" spans="2:9" s="1" customFormat="1" ht="12.75">
      <c r="B69" s="10"/>
      <c r="C69" s="51" t="s">
        <v>42</v>
      </c>
      <c r="E69" s="15"/>
      <c r="F69" s="15"/>
      <c r="G69" s="15"/>
      <c r="H69" s="104">
        <v>0</v>
      </c>
      <c r="I69" s="11"/>
    </row>
    <row r="70" spans="2:9" s="1" customFormat="1" ht="12.75">
      <c r="B70" s="10"/>
      <c r="C70" s="51" t="s">
        <v>43</v>
      </c>
      <c r="E70" s="15"/>
      <c r="F70" s="15"/>
      <c r="G70" s="15"/>
      <c r="H70" s="104">
        <v>0</v>
      </c>
      <c r="I70" s="11"/>
    </row>
    <row r="71" spans="2:9" s="1" customFormat="1" ht="12.75">
      <c r="B71" s="10"/>
      <c r="C71" s="51" t="s">
        <v>44</v>
      </c>
      <c r="E71" s="15"/>
      <c r="F71" s="15"/>
      <c r="G71" s="15"/>
      <c r="H71" s="104">
        <v>0</v>
      </c>
      <c r="I71" s="11"/>
    </row>
    <row r="72" spans="2:9" s="1" customFormat="1" ht="12.75">
      <c r="B72" s="10"/>
      <c r="C72" s="100" t="s">
        <v>106</v>
      </c>
      <c r="E72" s="15"/>
      <c r="F72" s="15"/>
      <c r="G72" s="15"/>
      <c r="H72" s="104">
        <v>0</v>
      </c>
      <c r="I72" s="11"/>
    </row>
    <row r="73" spans="2:9" ht="12.75">
      <c r="B73" s="10"/>
      <c r="C73" s="109" t="s">
        <v>45</v>
      </c>
      <c r="D73" s="109"/>
      <c r="E73" s="109"/>
      <c r="F73" s="76"/>
      <c r="G73" s="76"/>
      <c r="H73" s="67">
        <f>(((1+H66)*(1+H67))/(1-H68))-1</f>
        <v>0</v>
      </c>
      <c r="I73" s="11"/>
    </row>
    <row r="74" spans="2:9" s="47" customFormat="1" ht="11.25">
      <c r="B74" s="43"/>
      <c r="C74" s="44"/>
      <c r="D74" s="44"/>
      <c r="E74" s="44"/>
      <c r="F74" s="44"/>
      <c r="G74" s="44"/>
      <c r="H74" s="45"/>
      <c r="I74" s="46"/>
    </row>
    <row r="75" spans="2:9" s="48" customFormat="1" ht="11.25">
      <c r="B75" s="53"/>
      <c r="C75" s="48" t="s">
        <v>105</v>
      </c>
      <c r="D75" s="54"/>
      <c r="E75" s="54"/>
      <c r="F75" s="54"/>
      <c r="G75" s="54"/>
      <c r="H75" s="42"/>
      <c r="I75" s="55"/>
    </row>
    <row r="76" spans="2:9" s="48" customFormat="1" ht="11.25">
      <c r="B76" s="53"/>
      <c r="C76" s="56" t="s">
        <v>61</v>
      </c>
      <c r="D76" s="54"/>
      <c r="E76" s="54"/>
      <c r="F76" s="54"/>
      <c r="G76" s="54"/>
      <c r="H76" s="42"/>
      <c r="I76" s="55"/>
    </row>
    <row r="77" spans="2:9" ht="13.5" thickBot="1">
      <c r="B77" s="12"/>
      <c r="C77" s="41"/>
      <c r="D77" s="41"/>
      <c r="E77" s="41"/>
      <c r="F77" s="41"/>
      <c r="G77" s="41"/>
      <c r="H77" s="14"/>
      <c r="I77" s="13"/>
    </row>
    <row r="78" spans="2:3" s="1" customFormat="1" ht="13.5" thickBot="1">
      <c r="B78" s="39"/>
      <c r="C78" s="39"/>
    </row>
    <row r="79" spans="2:9" s="1" customFormat="1" ht="12.75">
      <c r="B79" s="28" t="s">
        <v>2</v>
      </c>
      <c r="C79" s="21"/>
      <c r="D79" s="21"/>
      <c r="E79" s="21"/>
      <c r="F79" s="21"/>
      <c r="G79" s="21"/>
      <c r="H79" s="21"/>
      <c r="I79" s="22"/>
    </row>
    <row r="80" spans="2:9" s="1" customFormat="1" ht="12.75">
      <c r="B80" s="59"/>
      <c r="C80" s="72"/>
      <c r="D80" s="72"/>
      <c r="E80" s="72"/>
      <c r="F80" s="72"/>
      <c r="G80" s="72"/>
      <c r="H80" s="72"/>
      <c r="I80" s="60"/>
    </row>
    <row r="81" spans="2:9" s="1" customFormat="1" ht="12.75">
      <c r="B81" s="10"/>
      <c r="C81" s="16" t="s">
        <v>3</v>
      </c>
      <c r="D81" s="17"/>
      <c r="E81" s="17"/>
      <c r="F81" s="17"/>
      <c r="G81" s="17"/>
      <c r="H81" s="4"/>
      <c r="I81" s="11"/>
    </row>
    <row r="82" spans="2:9" s="1" customFormat="1" ht="12.75">
      <c r="B82" s="10"/>
      <c r="C82" s="73" t="s">
        <v>30</v>
      </c>
      <c r="H82" s="35">
        <v>0.2</v>
      </c>
      <c r="I82" s="11"/>
    </row>
    <row r="83" spans="2:9" s="1" customFormat="1" ht="12.75">
      <c r="B83" s="10"/>
      <c r="C83" s="5" t="s">
        <v>4</v>
      </c>
      <c r="H83" s="35">
        <v>0.015</v>
      </c>
      <c r="I83" s="11"/>
    </row>
    <row r="84" spans="2:9" s="1" customFormat="1" ht="12.75">
      <c r="B84" s="10"/>
      <c r="C84" s="5" t="s">
        <v>5</v>
      </c>
      <c r="H84" s="35">
        <v>0.01</v>
      </c>
      <c r="I84" s="11"/>
    </row>
    <row r="85" spans="2:9" s="1" customFormat="1" ht="12.75">
      <c r="B85" s="10"/>
      <c r="C85" s="5" t="s">
        <v>6</v>
      </c>
      <c r="H85" s="35">
        <v>0.002</v>
      </c>
      <c r="I85" s="11"/>
    </row>
    <row r="86" spans="2:9" s="1" customFormat="1" ht="12.75">
      <c r="B86" s="10"/>
      <c r="C86" s="5" t="s">
        <v>7</v>
      </c>
      <c r="H86" s="35">
        <v>0.025</v>
      </c>
      <c r="I86" s="11"/>
    </row>
    <row r="87" spans="2:9" s="1" customFormat="1" ht="12.75">
      <c r="B87" s="10"/>
      <c r="C87" s="5" t="s">
        <v>8</v>
      </c>
      <c r="H87" s="35">
        <v>0.08</v>
      </c>
      <c r="I87" s="11"/>
    </row>
    <row r="88" spans="2:9" s="1" customFormat="1" ht="12.75">
      <c r="B88" s="10"/>
      <c r="C88" s="5" t="s">
        <v>9</v>
      </c>
      <c r="H88" s="35">
        <v>0.01</v>
      </c>
      <c r="I88" s="11"/>
    </row>
    <row r="89" spans="2:9" s="1" customFormat="1" ht="12.75">
      <c r="B89" s="10"/>
      <c r="C89" s="5" t="s">
        <v>10</v>
      </c>
      <c r="H89" s="35">
        <v>0.006</v>
      </c>
      <c r="I89" s="11"/>
    </row>
    <row r="90" spans="2:9" s="1" customFormat="1" ht="12.75">
      <c r="B90" s="10"/>
      <c r="C90" s="18" t="s">
        <v>11</v>
      </c>
      <c r="D90" s="19"/>
      <c r="E90" s="19"/>
      <c r="F90" s="19"/>
      <c r="G90" s="19"/>
      <c r="H90" s="36">
        <f>SUM(H82:H89)</f>
        <v>0.3480000000000001</v>
      </c>
      <c r="I90" s="11"/>
    </row>
    <row r="91" spans="2:9" s="1" customFormat="1" ht="12.75">
      <c r="B91" s="10"/>
      <c r="C91" s="16" t="s">
        <v>12</v>
      </c>
      <c r="D91" s="17"/>
      <c r="E91" s="17"/>
      <c r="F91" s="17"/>
      <c r="G91" s="17"/>
      <c r="H91" s="4"/>
      <c r="I91" s="11"/>
    </row>
    <row r="92" spans="2:9" s="1" customFormat="1" ht="12.75">
      <c r="B92" s="10"/>
      <c r="C92" s="5" t="s">
        <v>19</v>
      </c>
      <c r="H92" s="35">
        <f>1/12</f>
        <v>0.08333333333333333</v>
      </c>
      <c r="I92" s="11"/>
    </row>
    <row r="93" spans="2:9" s="1" customFormat="1" ht="12.75">
      <c r="B93" s="10"/>
      <c r="C93" s="5" t="s">
        <v>13</v>
      </c>
      <c r="H93" s="35">
        <f>1/12</f>
        <v>0.08333333333333333</v>
      </c>
      <c r="I93" s="11"/>
    </row>
    <row r="94" spans="2:9" s="1" customFormat="1" ht="12.75">
      <c r="B94" s="10"/>
      <c r="C94" s="73" t="s">
        <v>31</v>
      </c>
      <c r="H94" s="35">
        <f>H93*1/3</f>
        <v>0.027777777777777776</v>
      </c>
      <c r="I94" s="11"/>
    </row>
    <row r="95" spans="2:9" s="1" customFormat="1" ht="12.75">
      <c r="B95" s="10"/>
      <c r="C95" s="5" t="s">
        <v>14</v>
      </c>
      <c r="H95" s="35">
        <f>(5/30)/12</f>
        <v>0.013888888888888888</v>
      </c>
      <c r="I95" s="11"/>
    </row>
    <row r="96" spans="2:9" s="1" customFormat="1" ht="12.75">
      <c r="B96" s="10"/>
      <c r="C96" s="5" t="s">
        <v>15</v>
      </c>
      <c r="H96" s="35">
        <f>H95*0.015</f>
        <v>0.00020833333333333332</v>
      </c>
      <c r="I96" s="11"/>
    </row>
    <row r="97" spans="2:9" s="1" customFormat="1" ht="12.75">
      <c r="B97" s="10"/>
      <c r="C97" s="5" t="s">
        <v>16</v>
      </c>
      <c r="H97" s="35">
        <f>1/30/12</f>
        <v>0.002777777777777778</v>
      </c>
      <c r="I97" s="11"/>
    </row>
    <row r="98" spans="2:9" s="1" customFormat="1" ht="12.75">
      <c r="B98" s="10"/>
      <c r="C98" s="5" t="s">
        <v>17</v>
      </c>
      <c r="H98" s="35">
        <f>15/30/12*0.0078</f>
        <v>0.000325</v>
      </c>
      <c r="I98" s="11"/>
    </row>
    <row r="99" spans="2:9" s="1" customFormat="1" ht="12.75">
      <c r="B99" s="10"/>
      <c r="C99" s="18" t="s">
        <v>20</v>
      </c>
      <c r="D99" s="19"/>
      <c r="E99" s="19"/>
      <c r="F99" s="19"/>
      <c r="G99" s="19"/>
      <c r="H99" s="37">
        <f>SUM(H92:H98)</f>
        <v>0.2116444444444444</v>
      </c>
      <c r="I99" s="11"/>
    </row>
    <row r="100" spans="2:9" s="1" customFormat="1" ht="12.75">
      <c r="B100" s="10"/>
      <c r="C100" s="16" t="s">
        <v>21</v>
      </c>
      <c r="D100" s="17"/>
      <c r="E100" s="17"/>
      <c r="F100" s="17"/>
      <c r="G100" s="17"/>
      <c r="H100" s="20"/>
      <c r="I100" s="11"/>
    </row>
    <row r="101" spans="2:9" s="1" customFormat="1" ht="12.75">
      <c r="B101" s="10"/>
      <c r="C101" s="5" t="s">
        <v>22</v>
      </c>
      <c r="H101" s="35">
        <v>0.0042</v>
      </c>
      <c r="I101" s="11"/>
    </row>
    <row r="102" spans="2:9" s="1" customFormat="1" ht="12.75">
      <c r="B102" s="10"/>
      <c r="C102" s="73" t="s">
        <v>18</v>
      </c>
      <c r="H102" s="35">
        <v>0.0004</v>
      </c>
      <c r="I102" s="11"/>
    </row>
    <row r="103" spans="2:9" s="1" customFormat="1" ht="12.75">
      <c r="B103" s="10"/>
      <c r="C103" s="5" t="s">
        <v>23</v>
      </c>
      <c r="H103" s="35">
        <v>0.0008</v>
      </c>
      <c r="I103" s="11"/>
    </row>
    <row r="104" spans="2:9" s="1" customFormat="1" ht="12.75">
      <c r="B104" s="10"/>
      <c r="C104" s="73" t="s">
        <v>32</v>
      </c>
      <c r="H104" s="35">
        <v>0.036</v>
      </c>
      <c r="I104" s="11"/>
    </row>
    <row r="105" spans="2:9" s="1" customFormat="1" ht="12.75">
      <c r="B105" s="10"/>
      <c r="C105" s="18" t="s">
        <v>24</v>
      </c>
      <c r="D105" s="19"/>
      <c r="E105" s="19"/>
      <c r="F105" s="19"/>
      <c r="G105" s="19"/>
      <c r="H105" s="37">
        <f>SUM(H101:H104)</f>
        <v>0.0414</v>
      </c>
      <c r="I105" s="11"/>
    </row>
    <row r="106" spans="2:9" s="1" customFormat="1" ht="12.75">
      <c r="B106" s="10"/>
      <c r="C106" s="16" t="s">
        <v>25</v>
      </c>
      <c r="D106" s="17"/>
      <c r="E106" s="17"/>
      <c r="F106" s="17"/>
      <c r="G106" s="17"/>
      <c r="H106" s="20"/>
      <c r="I106" s="11"/>
    </row>
    <row r="107" spans="2:9" s="1" customFormat="1" ht="12.75">
      <c r="B107" s="10"/>
      <c r="C107" s="73" t="s">
        <v>33</v>
      </c>
      <c r="H107" s="34">
        <f>H99*H90</f>
        <v>0.07365226666666667</v>
      </c>
      <c r="I107" s="11"/>
    </row>
    <row r="108" spans="2:9" s="1" customFormat="1" ht="12.75">
      <c r="B108" s="10"/>
      <c r="C108" s="61" t="s">
        <v>26</v>
      </c>
      <c r="D108" s="62"/>
      <c r="E108" s="62"/>
      <c r="F108" s="62"/>
      <c r="G108" s="62"/>
      <c r="H108" s="63">
        <f>H107</f>
        <v>0.07365226666666667</v>
      </c>
      <c r="I108" s="11"/>
    </row>
    <row r="109" spans="2:9" s="1" customFormat="1" ht="12.75">
      <c r="B109" s="10"/>
      <c r="C109" s="110" t="s">
        <v>56</v>
      </c>
      <c r="D109" s="110"/>
      <c r="E109" s="110"/>
      <c r="F109" s="79"/>
      <c r="G109" s="79"/>
      <c r="H109" s="52">
        <f>H90+H99+H105+H108</f>
        <v>0.6746967111111112</v>
      </c>
      <c r="I109" s="11"/>
    </row>
    <row r="110" spans="2:9" s="1" customFormat="1" ht="13.5" thickBot="1">
      <c r="B110" s="12"/>
      <c r="C110" s="64"/>
      <c r="D110" s="64"/>
      <c r="E110" s="64"/>
      <c r="F110" s="64"/>
      <c r="G110" s="64"/>
      <c r="H110" s="65"/>
      <c r="I110" s="13"/>
    </row>
    <row r="111" s="1" customFormat="1" ht="12.75">
      <c r="H111" s="15"/>
    </row>
    <row r="112" ht="12.75">
      <c r="H112" s="15"/>
    </row>
    <row r="113" ht="12.75">
      <c r="H113" s="15"/>
    </row>
    <row r="114" spans="3:8" ht="12.75">
      <c r="C114" s="2"/>
      <c r="D114" s="2"/>
      <c r="E114" s="2"/>
      <c r="F114" s="2"/>
      <c r="G114" s="2"/>
      <c r="H114" s="15"/>
    </row>
    <row r="115" spans="3:8" ht="12.75">
      <c r="C115" s="2"/>
      <c r="D115" s="2"/>
      <c r="E115" s="2"/>
      <c r="F115" s="2"/>
      <c r="G115" s="2"/>
      <c r="H115" s="15"/>
    </row>
    <row r="116" spans="3:8" ht="12.75">
      <c r="C116" s="2"/>
      <c r="D116" s="2"/>
      <c r="E116" s="2"/>
      <c r="F116" s="2"/>
      <c r="G116" s="2"/>
      <c r="H116" s="15"/>
    </row>
    <row r="117" spans="3:8" ht="12.75">
      <c r="C117" s="2"/>
      <c r="D117" s="2"/>
      <c r="E117" s="2"/>
      <c r="F117" s="2"/>
      <c r="G117" s="2"/>
      <c r="H117" s="15"/>
    </row>
    <row r="118" spans="3:8" ht="12.75">
      <c r="C118" s="2"/>
      <c r="D118" s="2"/>
      <c r="E118" s="2"/>
      <c r="F118" s="2"/>
      <c r="G118" s="2"/>
      <c r="H118" s="15"/>
    </row>
    <row r="119" spans="3:8" ht="12.75">
      <c r="C119" s="2"/>
      <c r="D119" s="2"/>
      <c r="E119" s="2"/>
      <c r="F119" s="2"/>
      <c r="G119" s="2"/>
      <c r="H119" s="15"/>
    </row>
    <row r="120" spans="3:8" ht="12.75">
      <c r="C120" s="2"/>
      <c r="D120" s="2"/>
      <c r="E120" s="2"/>
      <c r="F120" s="2"/>
      <c r="G120" s="2"/>
      <c r="H120" s="15"/>
    </row>
    <row r="121" spans="3:8" ht="12.75">
      <c r="C121" s="2"/>
      <c r="D121" s="2"/>
      <c r="E121" s="2"/>
      <c r="F121" s="2"/>
      <c r="G121" s="2"/>
      <c r="H121" s="15"/>
    </row>
    <row r="122" spans="3:8" ht="12.75">
      <c r="C122" s="2"/>
      <c r="D122" s="2"/>
      <c r="E122" s="2"/>
      <c r="F122" s="2"/>
      <c r="G122" s="2"/>
      <c r="H122" s="15"/>
    </row>
    <row r="123" spans="3:8" ht="12.75">
      <c r="C123" s="2"/>
      <c r="D123" s="2"/>
      <c r="E123" s="2"/>
      <c r="F123" s="2"/>
      <c r="G123" s="2"/>
      <c r="H123" s="15"/>
    </row>
    <row r="124" spans="3:8" ht="12.75">
      <c r="C124" s="2"/>
      <c r="D124" s="2"/>
      <c r="E124" s="2"/>
      <c r="F124" s="2"/>
      <c r="G124" s="2"/>
      <c r="H124" s="15"/>
    </row>
    <row r="125" spans="3:8" ht="12.75">
      <c r="C125" s="2"/>
      <c r="D125" s="2"/>
      <c r="E125" s="2"/>
      <c r="F125" s="2"/>
      <c r="G125" s="2"/>
      <c r="H125" s="15"/>
    </row>
    <row r="126" spans="3:8" ht="12.75">
      <c r="C126" s="2"/>
      <c r="D126" s="2"/>
      <c r="E126" s="2"/>
      <c r="F126" s="2"/>
      <c r="G126" s="2"/>
      <c r="H126" s="15"/>
    </row>
    <row r="127" spans="3:8" ht="12.75">
      <c r="C127" s="2"/>
      <c r="D127" s="2"/>
      <c r="E127" s="2"/>
      <c r="F127" s="2"/>
      <c r="G127" s="2"/>
      <c r="H127" s="15"/>
    </row>
    <row r="128" spans="3:8" ht="12.75">
      <c r="C128" s="2"/>
      <c r="D128" s="2"/>
      <c r="E128" s="2"/>
      <c r="F128" s="2"/>
      <c r="G128" s="2"/>
      <c r="H128" s="15"/>
    </row>
    <row r="129" spans="3:8" ht="12.75">
      <c r="C129" s="2"/>
      <c r="D129" s="2"/>
      <c r="E129" s="2"/>
      <c r="F129" s="2"/>
      <c r="G129" s="2"/>
      <c r="H129" s="15"/>
    </row>
    <row r="130" spans="3:8" ht="12.75">
      <c r="C130" s="2"/>
      <c r="D130" s="2"/>
      <c r="E130" s="2"/>
      <c r="F130" s="2"/>
      <c r="G130" s="2"/>
      <c r="H130" s="15"/>
    </row>
    <row r="131" spans="3:8" ht="12.75">
      <c r="C131" s="2"/>
      <c r="D131" s="2"/>
      <c r="E131" s="2"/>
      <c r="F131" s="2"/>
      <c r="G131" s="2"/>
      <c r="H131" s="15"/>
    </row>
    <row r="132" spans="3:8" ht="12.75">
      <c r="C132" s="2"/>
      <c r="D132" s="2"/>
      <c r="E132" s="2"/>
      <c r="F132" s="2"/>
      <c r="G132" s="2"/>
      <c r="H132" s="15"/>
    </row>
    <row r="133" spans="3:8" ht="12.75">
      <c r="C133" s="2"/>
      <c r="D133" s="2"/>
      <c r="E133" s="2"/>
      <c r="F133" s="2"/>
      <c r="G133" s="2"/>
      <c r="H133" s="15"/>
    </row>
    <row r="134" spans="3:8" ht="12.75">
      <c r="C134" s="2"/>
      <c r="D134" s="2"/>
      <c r="E134" s="2"/>
      <c r="F134" s="2"/>
      <c r="G134" s="2"/>
      <c r="H134" s="15"/>
    </row>
    <row r="135" spans="3:8" ht="12.75">
      <c r="C135" s="2"/>
      <c r="D135" s="2"/>
      <c r="E135" s="2"/>
      <c r="F135" s="2"/>
      <c r="G135" s="2"/>
      <c r="H135" s="15"/>
    </row>
    <row r="136" spans="3:8" ht="12.75">
      <c r="C136" s="2"/>
      <c r="D136" s="2"/>
      <c r="E136" s="2"/>
      <c r="F136" s="2"/>
      <c r="G136" s="2"/>
      <c r="H136" s="15"/>
    </row>
  </sheetData>
  <sheetProtection sheet="1"/>
  <mergeCells count="24">
    <mergeCell ref="B1:I1"/>
    <mergeCell ref="B2:I2"/>
    <mergeCell ref="C12:E12"/>
    <mergeCell ref="C13:E13"/>
    <mergeCell ref="C14:E14"/>
    <mergeCell ref="C15:E15"/>
    <mergeCell ref="C16:E16"/>
    <mergeCell ref="C17:E17"/>
    <mergeCell ref="C33:E33"/>
    <mergeCell ref="C34:E34"/>
    <mergeCell ref="C35:E35"/>
    <mergeCell ref="C36:E36"/>
    <mergeCell ref="D20:E20"/>
    <mergeCell ref="D21:E21"/>
    <mergeCell ref="D22:E22"/>
    <mergeCell ref="C39:H39"/>
    <mergeCell ref="C73:E73"/>
    <mergeCell ref="C109:E109"/>
    <mergeCell ref="C49:E49"/>
    <mergeCell ref="C50:E50"/>
    <mergeCell ref="C51:E51"/>
    <mergeCell ref="C60:E60"/>
    <mergeCell ref="C67:E67"/>
    <mergeCell ref="C68:E68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6" r:id="rId1"/>
  <headerFooter>
    <oddFooter>&amp;CPágina &amp;P/&amp;N&amp;R&amp;D
&amp;T</oddFooter>
  </headerFooter>
  <rowBreaks count="1" manualBreakCount="1">
    <brk id="77" max="255" man="1"/>
  </rowBreaks>
  <ignoredErrors>
    <ignoredError sqref="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4"/>
  <sheetViews>
    <sheetView showGridLines="0" zoomScale="110" zoomScaleNormal="110" workbookViewId="0" topLeftCell="A1">
      <selection activeCell="E7" sqref="E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39.8515625" style="1" customWidth="1"/>
    <col min="4" max="4" width="23.421875" style="1" bestFit="1" customWidth="1"/>
    <col min="5" max="5" width="23.7109375" style="1" bestFit="1" customWidth="1"/>
    <col min="6" max="6" width="24.28125" style="1" bestFit="1" customWidth="1"/>
    <col min="7" max="7" width="13.140625" style="1" bestFit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123" t="s">
        <v>97</v>
      </c>
      <c r="C1" s="123"/>
      <c r="D1" s="123"/>
      <c r="E1" s="123"/>
      <c r="F1" s="123"/>
      <c r="G1" s="123"/>
      <c r="H1" s="123"/>
      <c r="I1" s="123"/>
    </row>
    <row r="2" spans="2:9" ht="12.75">
      <c r="B2" s="124" t="s">
        <v>58</v>
      </c>
      <c r="C2" s="124"/>
      <c r="D2" s="124"/>
      <c r="E2" s="124"/>
      <c r="F2" s="124"/>
      <c r="G2" s="124"/>
      <c r="H2" s="124"/>
      <c r="I2" s="124"/>
    </row>
    <row r="3" spans="3:8" ht="13.5" thickBot="1">
      <c r="C3" s="39"/>
      <c r="D3" s="39"/>
      <c r="E3" s="39"/>
      <c r="F3" s="39"/>
      <c r="G3" s="39"/>
      <c r="H3" s="39"/>
    </row>
    <row r="4" spans="2:9" ht="12.75">
      <c r="B4" s="6"/>
      <c r="C4" s="7" t="s">
        <v>74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9"/>
      <c r="I5" s="11"/>
    </row>
    <row r="6" spans="2:9" ht="12.75">
      <c r="B6" s="10"/>
      <c r="C6" s="24"/>
      <c r="D6" s="25"/>
      <c r="E6" s="25" t="s">
        <v>87</v>
      </c>
      <c r="F6" s="25" t="s">
        <v>88</v>
      </c>
      <c r="G6" s="25" t="s">
        <v>67</v>
      </c>
      <c r="H6" s="26" t="s">
        <v>83</v>
      </c>
      <c r="I6" s="11"/>
    </row>
    <row r="7" spans="2:9" ht="12.75">
      <c r="B7" s="10"/>
      <c r="C7" s="89" t="s">
        <v>98</v>
      </c>
      <c r="D7" s="29"/>
      <c r="E7" s="101">
        <v>0</v>
      </c>
      <c r="F7" s="68">
        <v>2</v>
      </c>
      <c r="G7" s="68">
        <v>1</v>
      </c>
      <c r="H7" s="31">
        <f>F7*G7*E7</f>
        <v>0</v>
      </c>
      <c r="I7" s="11"/>
    </row>
    <row r="8" spans="2:9" ht="12.75">
      <c r="B8" s="10"/>
      <c r="C8" s="89" t="s">
        <v>99</v>
      </c>
      <c r="D8" s="29"/>
      <c r="E8" s="101">
        <v>0</v>
      </c>
      <c r="F8" s="68">
        <v>2</v>
      </c>
      <c r="G8" s="68">
        <v>1</v>
      </c>
      <c r="H8" s="31">
        <f>F8*G8*E8</f>
        <v>0</v>
      </c>
      <c r="I8" s="11"/>
    </row>
    <row r="9" spans="2:9" ht="12.75">
      <c r="B9" s="10"/>
      <c r="C9" s="89" t="s">
        <v>100</v>
      </c>
      <c r="D9" s="29"/>
      <c r="E9" s="101">
        <v>0</v>
      </c>
      <c r="F9" s="68">
        <v>2</v>
      </c>
      <c r="G9" s="68">
        <v>1</v>
      </c>
      <c r="H9" s="31">
        <f>F9*G9*E9</f>
        <v>0</v>
      </c>
      <c r="I9" s="11"/>
    </row>
    <row r="10" spans="2:9" ht="12.75">
      <c r="B10" s="10"/>
      <c r="C10" s="125" t="s">
        <v>102</v>
      </c>
      <c r="D10" s="126"/>
      <c r="E10" s="126"/>
      <c r="F10" s="98"/>
      <c r="G10" s="98"/>
      <c r="H10" s="32">
        <f>SUM(H7:H9)</f>
        <v>0</v>
      </c>
      <c r="I10" s="11"/>
    </row>
    <row r="11" spans="2:9" ht="12.75">
      <c r="B11" s="10"/>
      <c r="C11" s="127" t="s">
        <v>72</v>
      </c>
      <c r="D11" s="128"/>
      <c r="E11" s="128"/>
      <c r="F11" s="90"/>
      <c r="G11" s="90"/>
      <c r="H11" s="31">
        <f>H10*H107</f>
        <v>0</v>
      </c>
      <c r="I11" s="11"/>
    </row>
    <row r="12" spans="2:9" ht="12.75">
      <c r="B12" s="10"/>
      <c r="C12" s="125" t="s">
        <v>64</v>
      </c>
      <c r="D12" s="126"/>
      <c r="E12" s="126"/>
      <c r="F12" s="97"/>
      <c r="G12" s="97"/>
      <c r="H12" s="32">
        <f>H10+H11</f>
        <v>0</v>
      </c>
      <c r="I12" s="11"/>
    </row>
    <row r="13" spans="2:9" ht="12.75">
      <c r="B13" s="10"/>
      <c r="C13" s="113" t="s">
        <v>65</v>
      </c>
      <c r="D13" s="114"/>
      <c r="E13" s="114"/>
      <c r="F13" s="90"/>
      <c r="G13" s="90"/>
      <c r="H13" s="31">
        <f>H12*H71</f>
        <v>0</v>
      </c>
      <c r="I13" s="11"/>
    </row>
    <row r="14" spans="2:9" ht="12.75">
      <c r="B14" s="10"/>
      <c r="C14" s="111" t="s">
        <v>66</v>
      </c>
      <c r="D14" s="112"/>
      <c r="E14" s="112"/>
      <c r="F14" s="91"/>
      <c r="G14" s="91"/>
      <c r="H14" s="32">
        <f>H12+H13</f>
        <v>0</v>
      </c>
      <c r="I14" s="11"/>
    </row>
    <row r="15" spans="2:9" ht="12.75">
      <c r="B15" s="10"/>
      <c r="C15" s="109" t="s">
        <v>51</v>
      </c>
      <c r="D15" s="109"/>
      <c r="E15" s="109"/>
      <c r="F15" s="92"/>
      <c r="G15" s="92"/>
      <c r="H15" s="40">
        <f>H14*12</f>
        <v>0</v>
      </c>
      <c r="I15" s="11"/>
    </row>
    <row r="16" spans="2:9" s="47" customFormat="1" ht="11.25">
      <c r="B16" s="43"/>
      <c r="C16" s="44"/>
      <c r="D16" s="44"/>
      <c r="E16" s="44"/>
      <c r="F16" s="44"/>
      <c r="G16" s="44"/>
      <c r="H16" s="45"/>
      <c r="I16" s="46"/>
    </row>
    <row r="17" spans="2:9" s="47" customFormat="1" ht="11.25">
      <c r="B17" s="43"/>
      <c r="C17" s="42" t="s">
        <v>86</v>
      </c>
      <c r="D17" s="44"/>
      <c r="E17" s="44"/>
      <c r="F17" s="44"/>
      <c r="G17" s="44"/>
      <c r="H17" s="45"/>
      <c r="I17" s="46"/>
    </row>
    <row r="18" spans="2:9" s="47" customFormat="1" ht="11.25">
      <c r="B18" s="43"/>
      <c r="C18" s="99" t="s">
        <v>35</v>
      </c>
      <c r="D18" s="44"/>
      <c r="E18" s="44"/>
      <c r="F18" s="44"/>
      <c r="G18" s="44"/>
      <c r="H18" s="45"/>
      <c r="I18" s="46"/>
    </row>
    <row r="19" spans="2:9" s="47" customFormat="1" ht="11.25">
      <c r="B19" s="43"/>
      <c r="C19" s="99" t="s">
        <v>107</v>
      </c>
      <c r="D19" s="121"/>
      <c r="E19" s="121"/>
      <c r="F19" s="44"/>
      <c r="G19" s="44"/>
      <c r="H19" s="45"/>
      <c r="I19" s="46"/>
    </row>
    <row r="20" spans="2:9" s="47" customFormat="1" ht="11.25">
      <c r="B20" s="43"/>
      <c r="C20" s="99" t="s">
        <v>104</v>
      </c>
      <c r="D20" s="122"/>
      <c r="E20" s="122"/>
      <c r="F20" s="44"/>
      <c r="G20" s="44"/>
      <c r="H20" s="45"/>
      <c r="I20" s="46"/>
    </row>
    <row r="21" spans="2:9" ht="13.5" thickBot="1">
      <c r="B21" s="12"/>
      <c r="C21" s="41"/>
      <c r="D21" s="41"/>
      <c r="E21" s="41"/>
      <c r="F21" s="41"/>
      <c r="G21" s="41"/>
      <c r="H21" s="14"/>
      <c r="I21" s="13"/>
    </row>
    <row r="22" spans="3:8" ht="13.5" thickBot="1">
      <c r="C22" s="39"/>
      <c r="D22" s="39"/>
      <c r="E22" s="39"/>
      <c r="F22" s="39"/>
      <c r="G22" s="39"/>
      <c r="H22" s="39"/>
    </row>
    <row r="23" spans="2:9" ht="12.75">
      <c r="B23" s="6"/>
      <c r="C23" s="7" t="s">
        <v>75</v>
      </c>
      <c r="D23" s="7"/>
      <c r="E23" s="7"/>
      <c r="F23" s="7"/>
      <c r="G23" s="7"/>
      <c r="H23" s="8"/>
      <c r="I23" s="9"/>
    </row>
    <row r="24" spans="2:9" ht="12.75">
      <c r="B24" s="10"/>
      <c r="C24" s="3"/>
      <c r="D24" s="3"/>
      <c r="E24" s="3"/>
      <c r="F24" s="3"/>
      <c r="G24" s="3"/>
      <c r="H24" s="39"/>
      <c r="I24" s="11"/>
    </row>
    <row r="25" spans="2:9" ht="12.75">
      <c r="B25" s="10"/>
      <c r="C25" s="23"/>
      <c r="D25" s="25" t="s">
        <v>73</v>
      </c>
      <c r="E25" s="25" t="s">
        <v>89</v>
      </c>
      <c r="F25" s="25" t="s">
        <v>68</v>
      </c>
      <c r="G25" s="25" t="s">
        <v>69</v>
      </c>
      <c r="H25" s="26" t="s">
        <v>47</v>
      </c>
      <c r="I25" s="11"/>
    </row>
    <row r="26" spans="2:9" ht="12.75">
      <c r="B26" s="10"/>
      <c r="C26" s="27" t="s">
        <v>37</v>
      </c>
      <c r="D26" s="102">
        <v>0</v>
      </c>
      <c r="E26" s="68">
        <v>6</v>
      </c>
      <c r="F26" s="68">
        <v>15</v>
      </c>
      <c r="G26" s="106">
        <v>0</v>
      </c>
      <c r="H26" s="57">
        <f>(D26*E26*F26)-G26</f>
        <v>0</v>
      </c>
      <c r="I26" s="11"/>
    </row>
    <row r="27" spans="2:9" ht="12.75">
      <c r="B27" s="10"/>
      <c r="C27" s="38" t="s">
        <v>38</v>
      </c>
      <c r="D27" s="102">
        <v>0</v>
      </c>
      <c r="E27" s="68">
        <v>6</v>
      </c>
      <c r="F27" s="68">
        <v>15</v>
      </c>
      <c r="G27" s="106">
        <v>0</v>
      </c>
      <c r="H27" s="57">
        <f>(D27*E27*F27)-G27</f>
        <v>0</v>
      </c>
      <c r="I27" s="11"/>
    </row>
    <row r="28" spans="2:9" ht="12.75">
      <c r="B28" s="10"/>
      <c r="C28" s="38" t="s">
        <v>39</v>
      </c>
      <c r="D28" s="102">
        <v>0</v>
      </c>
      <c r="E28" s="68">
        <v>6</v>
      </c>
      <c r="F28" s="58" t="s">
        <v>52</v>
      </c>
      <c r="G28" s="106">
        <v>0</v>
      </c>
      <c r="H28" s="57">
        <f>D28*E28-G28</f>
        <v>0</v>
      </c>
      <c r="I28" s="11"/>
    </row>
    <row r="29" spans="2:9" ht="12.75">
      <c r="B29" s="10"/>
      <c r="C29" s="27" t="s">
        <v>84</v>
      </c>
      <c r="D29" s="102">
        <v>0</v>
      </c>
      <c r="E29" s="68">
        <v>6</v>
      </c>
      <c r="F29" s="58" t="s">
        <v>52</v>
      </c>
      <c r="G29" s="106">
        <v>0</v>
      </c>
      <c r="H29" s="57">
        <f>D29*E29-G29</f>
        <v>0</v>
      </c>
      <c r="I29" s="11"/>
    </row>
    <row r="30" spans="2:9" ht="12.75">
      <c r="B30" s="10"/>
      <c r="C30" s="38" t="s">
        <v>36</v>
      </c>
      <c r="D30" s="102">
        <v>0</v>
      </c>
      <c r="E30" s="68">
        <v>6</v>
      </c>
      <c r="F30" s="58" t="s">
        <v>52</v>
      </c>
      <c r="G30" s="106">
        <v>0</v>
      </c>
      <c r="H30" s="57">
        <f>D30*E30-G30</f>
        <v>0</v>
      </c>
      <c r="I30" s="11"/>
    </row>
    <row r="31" spans="2:9" ht="12.75">
      <c r="B31" s="10"/>
      <c r="C31" s="111" t="s">
        <v>27</v>
      </c>
      <c r="D31" s="119"/>
      <c r="E31" s="119"/>
      <c r="F31" s="91"/>
      <c r="G31" s="91"/>
      <c r="H31" s="33">
        <f>SUM(H26:H30)</f>
        <v>0</v>
      </c>
      <c r="I31" s="11"/>
    </row>
    <row r="32" spans="2:9" ht="12.75">
      <c r="B32" s="10"/>
      <c r="C32" s="113" t="s">
        <v>46</v>
      </c>
      <c r="D32" s="114"/>
      <c r="E32" s="114"/>
      <c r="F32" s="90"/>
      <c r="G32" s="90"/>
      <c r="H32" s="31">
        <f>H31*H71</f>
        <v>0</v>
      </c>
      <c r="I32" s="11"/>
    </row>
    <row r="33" spans="2:9" ht="12.75">
      <c r="B33" s="10"/>
      <c r="C33" s="111" t="s">
        <v>28</v>
      </c>
      <c r="D33" s="112"/>
      <c r="E33" s="112"/>
      <c r="F33" s="91"/>
      <c r="G33" s="91"/>
      <c r="H33" s="32">
        <f>H31+H32</f>
        <v>0</v>
      </c>
      <c r="I33" s="11"/>
    </row>
    <row r="34" spans="2:9" ht="12.75">
      <c r="B34" s="10"/>
      <c r="C34" s="109" t="s">
        <v>54</v>
      </c>
      <c r="D34" s="109"/>
      <c r="E34" s="109"/>
      <c r="F34" s="92"/>
      <c r="G34" s="92"/>
      <c r="H34" s="40">
        <f>H33*12</f>
        <v>0</v>
      </c>
      <c r="I34" s="11"/>
    </row>
    <row r="35" spans="2:9" s="47" customFormat="1" ht="11.25">
      <c r="B35" s="43"/>
      <c r="C35" s="44"/>
      <c r="D35" s="44"/>
      <c r="E35" s="44"/>
      <c r="F35" s="44"/>
      <c r="G35" s="44"/>
      <c r="H35" s="45"/>
      <c r="I35" s="46"/>
    </row>
    <row r="36" spans="2:9" s="47" customFormat="1" ht="11.25">
      <c r="B36" s="43"/>
      <c r="C36" s="48" t="s">
        <v>34</v>
      </c>
      <c r="D36" s="44"/>
      <c r="E36" s="44"/>
      <c r="F36" s="44"/>
      <c r="G36" s="44"/>
      <c r="H36" s="45"/>
      <c r="I36" s="46"/>
    </row>
    <row r="37" spans="2:9" s="47" customFormat="1" ht="24.75" customHeight="1">
      <c r="B37" s="43"/>
      <c r="C37" s="129" t="s">
        <v>109</v>
      </c>
      <c r="D37" s="129"/>
      <c r="E37" s="129"/>
      <c r="F37" s="129"/>
      <c r="G37" s="129"/>
      <c r="H37" s="129"/>
      <c r="I37" s="46"/>
    </row>
    <row r="38" spans="2:9" ht="13.5" thickBot="1">
      <c r="B38" s="12"/>
      <c r="C38" s="41"/>
      <c r="D38" s="41"/>
      <c r="E38" s="41"/>
      <c r="F38" s="41"/>
      <c r="G38" s="41"/>
      <c r="H38" s="14"/>
      <c r="I38" s="13"/>
    </row>
    <row r="39" spans="3:8" ht="13.5" thickBot="1">
      <c r="C39" s="39"/>
      <c r="D39" s="39"/>
      <c r="E39" s="39"/>
      <c r="F39" s="39"/>
      <c r="G39" s="39"/>
      <c r="H39" s="39"/>
    </row>
    <row r="40" spans="2:9" ht="12.75">
      <c r="B40" s="6"/>
      <c r="C40" s="7" t="s">
        <v>85</v>
      </c>
      <c r="D40" s="7"/>
      <c r="E40" s="7"/>
      <c r="F40" s="7"/>
      <c r="G40" s="7"/>
      <c r="H40" s="8"/>
      <c r="I40" s="9"/>
    </row>
    <row r="41" spans="2:9" ht="12.75">
      <c r="B41" s="10"/>
      <c r="C41" s="3"/>
      <c r="D41" s="3"/>
      <c r="E41" s="3"/>
      <c r="F41" s="3"/>
      <c r="G41" s="3"/>
      <c r="H41" s="39"/>
      <c r="I41" s="11"/>
    </row>
    <row r="42" spans="2:9" ht="12.75">
      <c r="B42" s="10"/>
      <c r="C42" s="23"/>
      <c r="D42" s="50"/>
      <c r="E42" s="25"/>
      <c r="F42" s="25"/>
      <c r="G42" s="25"/>
      <c r="H42" s="26" t="s">
        <v>70</v>
      </c>
      <c r="I42" s="11"/>
    </row>
    <row r="43" spans="2:9" ht="12.75">
      <c r="B43" s="10"/>
      <c r="C43" s="27" t="s">
        <v>40</v>
      </c>
      <c r="D43" s="49"/>
      <c r="E43" s="49"/>
      <c r="F43" s="49"/>
      <c r="G43" s="49"/>
      <c r="H43" s="103">
        <v>0</v>
      </c>
      <c r="I43" s="11"/>
    </row>
    <row r="44" spans="2:9" ht="12.75">
      <c r="B44" s="10"/>
      <c r="C44" s="27" t="s">
        <v>82</v>
      </c>
      <c r="D44" s="49"/>
      <c r="E44" s="49"/>
      <c r="F44" s="49"/>
      <c r="G44" s="49"/>
      <c r="H44" s="103">
        <v>0</v>
      </c>
      <c r="I44" s="11"/>
    </row>
    <row r="45" spans="2:9" ht="12.75">
      <c r="B45" s="10"/>
      <c r="C45" s="38" t="s">
        <v>81</v>
      </c>
      <c r="D45" s="49"/>
      <c r="E45" s="49"/>
      <c r="F45" s="49"/>
      <c r="G45" s="49"/>
      <c r="H45" s="103">
        <v>0</v>
      </c>
      <c r="I45" s="11"/>
    </row>
    <row r="46" spans="2:9" ht="12.75">
      <c r="B46" s="10"/>
      <c r="C46" s="38" t="s">
        <v>41</v>
      </c>
      <c r="D46" s="49"/>
      <c r="E46" s="49"/>
      <c r="F46" s="49"/>
      <c r="G46" s="49"/>
      <c r="H46" s="103">
        <v>0</v>
      </c>
      <c r="I46" s="11"/>
    </row>
    <row r="47" spans="2:9" ht="12.75">
      <c r="B47" s="10"/>
      <c r="C47" s="111" t="s">
        <v>29</v>
      </c>
      <c r="D47" s="112"/>
      <c r="E47" s="112"/>
      <c r="F47" s="91"/>
      <c r="G47" s="91"/>
      <c r="H47" s="33">
        <f>SUM(H43:H46)</f>
        <v>0</v>
      </c>
      <c r="I47" s="11"/>
    </row>
    <row r="48" spans="2:9" ht="12.75">
      <c r="B48" s="10"/>
      <c r="C48" s="113" t="s">
        <v>55</v>
      </c>
      <c r="D48" s="114"/>
      <c r="E48" s="114"/>
      <c r="F48" s="90"/>
      <c r="G48" s="90"/>
      <c r="H48" s="31">
        <f>H47*H71</f>
        <v>0</v>
      </c>
      <c r="I48" s="11"/>
    </row>
    <row r="49" spans="2:9" ht="12.75">
      <c r="B49" s="10"/>
      <c r="C49" s="109" t="s">
        <v>60</v>
      </c>
      <c r="D49" s="109"/>
      <c r="E49" s="109"/>
      <c r="F49" s="92"/>
      <c r="G49" s="92"/>
      <c r="H49" s="40">
        <f>H47+H48</f>
        <v>0</v>
      </c>
      <c r="I49" s="11"/>
    </row>
    <row r="50" spans="2:9" ht="13.5" thickBot="1">
      <c r="B50" s="12"/>
      <c r="C50" s="41"/>
      <c r="D50" s="41"/>
      <c r="E50" s="41"/>
      <c r="F50" s="41"/>
      <c r="G50" s="41"/>
      <c r="H50" s="14"/>
      <c r="I50" s="13"/>
    </row>
    <row r="51" spans="3:8" ht="13.5" thickBot="1">
      <c r="C51" s="39"/>
      <c r="D51" s="39"/>
      <c r="E51" s="39"/>
      <c r="F51" s="39"/>
      <c r="G51" s="39"/>
      <c r="H51" s="39"/>
    </row>
    <row r="52" spans="2:9" ht="12.75">
      <c r="B52" s="6"/>
      <c r="C52" s="7" t="s">
        <v>57</v>
      </c>
      <c r="D52" s="7"/>
      <c r="E52" s="7"/>
      <c r="F52" s="7"/>
      <c r="G52" s="7"/>
      <c r="H52" s="8"/>
      <c r="I52" s="9"/>
    </row>
    <row r="53" spans="2:9" ht="12.75">
      <c r="B53" s="10"/>
      <c r="C53" s="3"/>
      <c r="D53" s="3"/>
      <c r="E53" s="3"/>
      <c r="F53" s="3"/>
      <c r="G53" s="3"/>
      <c r="H53" s="39"/>
      <c r="I53" s="11"/>
    </row>
    <row r="54" spans="2:9" ht="12.75">
      <c r="B54" s="10"/>
      <c r="C54" s="23"/>
      <c r="D54" s="17"/>
      <c r="E54" s="17"/>
      <c r="F54" s="25"/>
      <c r="G54" s="25"/>
      <c r="H54" s="26" t="s">
        <v>48</v>
      </c>
      <c r="I54" s="11"/>
    </row>
    <row r="55" spans="2:9" ht="12.75">
      <c r="B55" s="10"/>
      <c r="C55" s="27" t="s">
        <v>50</v>
      </c>
      <c r="F55" s="49"/>
      <c r="G55" s="30"/>
      <c r="H55" s="57">
        <f>H15</f>
        <v>0</v>
      </c>
      <c r="I55" s="11"/>
    </row>
    <row r="56" spans="2:9" ht="12.75">
      <c r="B56" s="10"/>
      <c r="C56" s="38" t="s">
        <v>49</v>
      </c>
      <c r="F56" s="49"/>
      <c r="G56" s="30"/>
      <c r="H56" s="57">
        <f>H34</f>
        <v>0</v>
      </c>
      <c r="I56" s="11"/>
    </row>
    <row r="57" spans="2:9" ht="12.75">
      <c r="B57" s="10"/>
      <c r="C57" s="69" t="s">
        <v>71</v>
      </c>
      <c r="F57" s="49"/>
      <c r="G57" s="30"/>
      <c r="H57" s="57">
        <f>H49</f>
        <v>0</v>
      </c>
      <c r="I57" s="11"/>
    </row>
    <row r="58" spans="2:9" ht="12.75">
      <c r="B58" s="10"/>
      <c r="C58" s="109" t="s">
        <v>53</v>
      </c>
      <c r="D58" s="109"/>
      <c r="E58" s="109"/>
      <c r="F58" s="92"/>
      <c r="G58" s="92"/>
      <c r="H58" s="40">
        <f>SUM(H55:H57)</f>
        <v>0</v>
      </c>
      <c r="I58" s="11"/>
    </row>
    <row r="59" spans="2:9" s="47" customFormat="1" ht="11.25">
      <c r="B59" s="43"/>
      <c r="C59" s="48" t="s">
        <v>0</v>
      </c>
      <c r="D59" s="44"/>
      <c r="E59" s="44"/>
      <c r="F59" s="44"/>
      <c r="G59" s="44"/>
      <c r="H59" s="45"/>
      <c r="I59" s="46"/>
    </row>
    <row r="60" spans="2:9" ht="13.5" thickBot="1">
      <c r="B60" s="12"/>
      <c r="C60" s="41"/>
      <c r="D60" s="41"/>
      <c r="E60" s="41"/>
      <c r="F60" s="41"/>
      <c r="G60" s="41"/>
      <c r="H60" s="14"/>
      <c r="I60" s="13"/>
    </row>
    <row r="61" spans="3:8" ht="13.5" thickBot="1">
      <c r="C61" s="39"/>
      <c r="D61" s="39"/>
      <c r="E61" s="39"/>
      <c r="F61" s="39"/>
      <c r="G61" s="39"/>
      <c r="H61" s="39"/>
    </row>
    <row r="62" spans="2:9" s="1" customFormat="1" ht="12.75">
      <c r="B62" s="28" t="s">
        <v>59</v>
      </c>
      <c r="C62" s="21"/>
      <c r="D62" s="21"/>
      <c r="E62" s="21"/>
      <c r="F62" s="21"/>
      <c r="G62" s="21"/>
      <c r="H62" s="21"/>
      <c r="I62" s="22"/>
    </row>
    <row r="63" spans="2:9" s="1" customFormat="1" ht="12.75">
      <c r="B63" s="59"/>
      <c r="C63" s="88"/>
      <c r="D63" s="88"/>
      <c r="E63" s="88"/>
      <c r="F63" s="88"/>
      <c r="G63" s="88"/>
      <c r="H63" s="88" t="s">
        <v>1</v>
      </c>
      <c r="I63" s="60"/>
    </row>
    <row r="64" spans="2:9" s="1" customFormat="1" ht="12.75">
      <c r="B64" s="10"/>
      <c r="C64" s="70" t="s">
        <v>90</v>
      </c>
      <c r="D64" s="71"/>
      <c r="E64" s="71"/>
      <c r="F64" s="94"/>
      <c r="G64" s="94"/>
      <c r="H64" s="105">
        <v>0</v>
      </c>
      <c r="I64" s="11"/>
    </row>
    <row r="65" spans="2:9" s="1" customFormat="1" ht="12.75">
      <c r="B65" s="10"/>
      <c r="C65" s="115" t="s">
        <v>62</v>
      </c>
      <c r="D65" s="116"/>
      <c r="E65" s="116"/>
      <c r="F65" s="94"/>
      <c r="G65" s="94"/>
      <c r="H65" s="105">
        <v>0</v>
      </c>
      <c r="I65" s="11"/>
    </row>
    <row r="66" spans="2:9" s="1" customFormat="1" ht="12.75">
      <c r="B66" s="10"/>
      <c r="C66" s="117" t="s">
        <v>63</v>
      </c>
      <c r="D66" s="118"/>
      <c r="E66" s="118"/>
      <c r="F66" s="93"/>
      <c r="G66" s="93"/>
      <c r="H66" s="66">
        <f>SUM(H67:H70)</f>
        <v>0</v>
      </c>
      <c r="I66" s="11"/>
    </row>
    <row r="67" spans="2:9" s="1" customFormat="1" ht="12.75">
      <c r="B67" s="10"/>
      <c r="C67" s="51" t="s">
        <v>42</v>
      </c>
      <c r="E67" s="15"/>
      <c r="F67" s="15"/>
      <c r="G67" s="15"/>
      <c r="H67" s="104">
        <v>0</v>
      </c>
      <c r="I67" s="11"/>
    </row>
    <row r="68" spans="2:9" s="1" customFormat="1" ht="12.75">
      <c r="B68" s="10"/>
      <c r="C68" s="51" t="s">
        <v>43</v>
      </c>
      <c r="E68" s="15"/>
      <c r="F68" s="15"/>
      <c r="G68" s="15"/>
      <c r="H68" s="104">
        <v>0</v>
      </c>
      <c r="I68" s="11"/>
    </row>
    <row r="69" spans="2:9" s="1" customFormat="1" ht="12.75">
      <c r="B69" s="10"/>
      <c r="C69" s="51" t="s">
        <v>44</v>
      </c>
      <c r="E69" s="15"/>
      <c r="F69" s="15"/>
      <c r="G69" s="15"/>
      <c r="H69" s="104">
        <v>0</v>
      </c>
      <c r="I69" s="11"/>
    </row>
    <row r="70" spans="2:9" s="1" customFormat="1" ht="12.75">
      <c r="B70" s="10"/>
      <c r="C70" s="100" t="s">
        <v>106</v>
      </c>
      <c r="E70" s="15"/>
      <c r="F70" s="15"/>
      <c r="G70" s="15"/>
      <c r="H70" s="104">
        <v>0</v>
      </c>
      <c r="I70" s="11"/>
    </row>
    <row r="71" spans="2:9" ht="12.75">
      <c r="B71" s="10"/>
      <c r="C71" s="109" t="s">
        <v>45</v>
      </c>
      <c r="D71" s="109"/>
      <c r="E71" s="109"/>
      <c r="F71" s="92"/>
      <c r="G71" s="92"/>
      <c r="H71" s="67">
        <f>(((1+H64)*(1+H65))/(1-H66))-1</f>
        <v>0</v>
      </c>
      <c r="I71" s="11"/>
    </row>
    <row r="72" spans="2:9" s="47" customFormat="1" ht="11.25">
      <c r="B72" s="43"/>
      <c r="C72" s="44"/>
      <c r="D72" s="44"/>
      <c r="E72" s="44"/>
      <c r="F72" s="44"/>
      <c r="G72" s="44"/>
      <c r="H72" s="45"/>
      <c r="I72" s="46"/>
    </row>
    <row r="73" spans="2:9" s="48" customFormat="1" ht="11.25">
      <c r="B73" s="53"/>
      <c r="C73" s="48" t="s">
        <v>105</v>
      </c>
      <c r="D73" s="54"/>
      <c r="E73" s="54"/>
      <c r="F73" s="54"/>
      <c r="G73" s="54"/>
      <c r="H73" s="42"/>
      <c r="I73" s="55"/>
    </row>
    <row r="74" spans="2:9" s="48" customFormat="1" ht="11.25">
      <c r="B74" s="53"/>
      <c r="C74" s="56" t="s">
        <v>61</v>
      </c>
      <c r="D74" s="54"/>
      <c r="E74" s="54"/>
      <c r="F74" s="54"/>
      <c r="G74" s="54"/>
      <c r="H74" s="42"/>
      <c r="I74" s="55"/>
    </row>
    <row r="75" spans="2:9" ht="13.5" thickBot="1">
      <c r="B75" s="12"/>
      <c r="C75" s="41"/>
      <c r="D75" s="41"/>
      <c r="E75" s="41"/>
      <c r="F75" s="41"/>
      <c r="G75" s="41"/>
      <c r="H75" s="14"/>
      <c r="I75" s="13"/>
    </row>
    <row r="76" spans="2:3" s="1" customFormat="1" ht="13.5" thickBot="1">
      <c r="B76" s="39"/>
      <c r="C76" s="39"/>
    </row>
    <row r="77" spans="2:9" s="1" customFormat="1" ht="12.75">
      <c r="B77" s="28" t="s">
        <v>2</v>
      </c>
      <c r="C77" s="21"/>
      <c r="D77" s="21"/>
      <c r="E77" s="21"/>
      <c r="F77" s="21"/>
      <c r="G77" s="21"/>
      <c r="H77" s="21"/>
      <c r="I77" s="22"/>
    </row>
    <row r="78" spans="2:9" s="1" customFormat="1" ht="12.75">
      <c r="B78" s="59"/>
      <c r="C78" s="88"/>
      <c r="D78" s="88"/>
      <c r="E78" s="88"/>
      <c r="F78" s="88"/>
      <c r="G78" s="88"/>
      <c r="H78" s="88"/>
      <c r="I78" s="60"/>
    </row>
    <row r="79" spans="2:9" s="1" customFormat="1" ht="12.75">
      <c r="B79" s="10"/>
      <c r="C79" s="16" t="s">
        <v>3</v>
      </c>
      <c r="D79" s="17"/>
      <c r="E79" s="17"/>
      <c r="F79" s="17"/>
      <c r="G79" s="17"/>
      <c r="H79" s="4"/>
      <c r="I79" s="11"/>
    </row>
    <row r="80" spans="2:9" s="1" customFormat="1" ht="12.75">
      <c r="B80" s="10"/>
      <c r="C80" s="89" t="s">
        <v>30</v>
      </c>
      <c r="H80" s="35">
        <v>0.2</v>
      </c>
      <c r="I80" s="11"/>
    </row>
    <row r="81" spans="2:9" s="1" customFormat="1" ht="12.75">
      <c r="B81" s="10"/>
      <c r="C81" s="5" t="s">
        <v>4</v>
      </c>
      <c r="H81" s="35">
        <v>0.015</v>
      </c>
      <c r="I81" s="11"/>
    </row>
    <row r="82" spans="2:9" s="1" customFormat="1" ht="12.75">
      <c r="B82" s="10"/>
      <c r="C82" s="5" t="s">
        <v>5</v>
      </c>
      <c r="H82" s="35">
        <v>0.01</v>
      </c>
      <c r="I82" s="11"/>
    </row>
    <row r="83" spans="2:9" s="1" customFormat="1" ht="12.75">
      <c r="B83" s="10"/>
      <c r="C83" s="5" t="s">
        <v>6</v>
      </c>
      <c r="H83" s="35">
        <v>0.002</v>
      </c>
      <c r="I83" s="11"/>
    </row>
    <row r="84" spans="2:9" s="1" customFormat="1" ht="12.75">
      <c r="B84" s="10"/>
      <c r="C84" s="5" t="s">
        <v>7</v>
      </c>
      <c r="H84" s="35">
        <v>0.025</v>
      </c>
      <c r="I84" s="11"/>
    </row>
    <row r="85" spans="2:9" s="1" customFormat="1" ht="12.75">
      <c r="B85" s="10"/>
      <c r="C85" s="5" t="s">
        <v>8</v>
      </c>
      <c r="H85" s="35">
        <v>0.08</v>
      </c>
      <c r="I85" s="11"/>
    </row>
    <row r="86" spans="2:9" s="1" customFormat="1" ht="12.75">
      <c r="B86" s="10"/>
      <c r="C86" s="5" t="s">
        <v>9</v>
      </c>
      <c r="H86" s="35">
        <v>0.01</v>
      </c>
      <c r="I86" s="11"/>
    </row>
    <row r="87" spans="2:9" s="1" customFormat="1" ht="12.75">
      <c r="B87" s="10"/>
      <c r="C87" s="5" t="s">
        <v>10</v>
      </c>
      <c r="H87" s="35">
        <v>0.006</v>
      </c>
      <c r="I87" s="11"/>
    </row>
    <row r="88" spans="2:9" s="1" customFormat="1" ht="12.75">
      <c r="B88" s="10"/>
      <c r="C88" s="96" t="s">
        <v>11</v>
      </c>
      <c r="D88" s="19"/>
      <c r="E88" s="19"/>
      <c r="F88" s="19"/>
      <c r="G88" s="19"/>
      <c r="H88" s="36">
        <f>SUM(H80:H87)</f>
        <v>0.3480000000000001</v>
      </c>
      <c r="I88" s="11"/>
    </row>
    <row r="89" spans="2:9" s="1" customFormat="1" ht="12.75">
      <c r="B89" s="10"/>
      <c r="C89" s="16" t="s">
        <v>12</v>
      </c>
      <c r="D89" s="17"/>
      <c r="E89" s="17"/>
      <c r="F89" s="17"/>
      <c r="G89" s="17"/>
      <c r="H89" s="4"/>
      <c r="I89" s="11"/>
    </row>
    <row r="90" spans="2:9" s="1" customFormat="1" ht="12.75">
      <c r="B90" s="10"/>
      <c r="C90" s="5" t="s">
        <v>19</v>
      </c>
      <c r="H90" s="35">
        <f>1/12</f>
        <v>0.08333333333333333</v>
      </c>
      <c r="I90" s="11"/>
    </row>
    <row r="91" spans="2:9" s="1" customFormat="1" ht="12.75">
      <c r="B91" s="10"/>
      <c r="C91" s="5" t="s">
        <v>13</v>
      </c>
      <c r="H91" s="35">
        <f>1/12</f>
        <v>0.08333333333333333</v>
      </c>
      <c r="I91" s="11"/>
    </row>
    <row r="92" spans="2:9" s="1" customFormat="1" ht="12.75">
      <c r="B92" s="10"/>
      <c r="C92" s="89" t="s">
        <v>31</v>
      </c>
      <c r="H92" s="35">
        <f>H91*1/3</f>
        <v>0.027777777777777776</v>
      </c>
      <c r="I92" s="11"/>
    </row>
    <row r="93" spans="2:9" s="1" customFormat="1" ht="12.75">
      <c r="B93" s="10"/>
      <c r="C93" s="5" t="s">
        <v>14</v>
      </c>
      <c r="H93" s="35">
        <f>(5/30)/12</f>
        <v>0.013888888888888888</v>
      </c>
      <c r="I93" s="11"/>
    </row>
    <row r="94" spans="2:9" s="1" customFormat="1" ht="12.75">
      <c r="B94" s="10"/>
      <c r="C94" s="5" t="s">
        <v>15</v>
      </c>
      <c r="H94" s="35">
        <f>H93*0.015</f>
        <v>0.00020833333333333332</v>
      </c>
      <c r="I94" s="11"/>
    </row>
    <row r="95" spans="2:9" s="1" customFormat="1" ht="12.75">
      <c r="B95" s="10"/>
      <c r="C95" s="5" t="s">
        <v>16</v>
      </c>
      <c r="H95" s="35">
        <f>1/30/12</f>
        <v>0.002777777777777778</v>
      </c>
      <c r="I95" s="11"/>
    </row>
    <row r="96" spans="2:9" s="1" customFormat="1" ht="12.75">
      <c r="B96" s="10"/>
      <c r="C96" s="5" t="s">
        <v>17</v>
      </c>
      <c r="H96" s="35">
        <f>15/30/12*0.0078</f>
        <v>0.000325</v>
      </c>
      <c r="I96" s="11"/>
    </row>
    <row r="97" spans="2:9" s="1" customFormat="1" ht="12.75">
      <c r="B97" s="10"/>
      <c r="C97" s="96" t="s">
        <v>20</v>
      </c>
      <c r="D97" s="19"/>
      <c r="E97" s="19"/>
      <c r="F97" s="19"/>
      <c r="G97" s="19"/>
      <c r="H97" s="37">
        <f>SUM(H90:H96)</f>
        <v>0.2116444444444444</v>
      </c>
      <c r="I97" s="11"/>
    </row>
    <row r="98" spans="2:9" s="1" customFormat="1" ht="12.75">
      <c r="B98" s="10"/>
      <c r="C98" s="16" t="s">
        <v>21</v>
      </c>
      <c r="D98" s="17"/>
      <c r="E98" s="17"/>
      <c r="F98" s="17"/>
      <c r="G98" s="17"/>
      <c r="H98" s="20"/>
      <c r="I98" s="11"/>
    </row>
    <row r="99" spans="2:9" s="1" customFormat="1" ht="12.75">
      <c r="B99" s="10"/>
      <c r="C99" s="5" t="s">
        <v>22</v>
      </c>
      <c r="H99" s="35">
        <v>0.0042</v>
      </c>
      <c r="I99" s="11"/>
    </row>
    <row r="100" spans="2:9" s="1" customFormat="1" ht="12.75">
      <c r="B100" s="10"/>
      <c r="C100" s="89" t="s">
        <v>18</v>
      </c>
      <c r="H100" s="35">
        <v>0.0004</v>
      </c>
      <c r="I100" s="11"/>
    </row>
    <row r="101" spans="2:9" s="1" customFormat="1" ht="12.75">
      <c r="B101" s="10"/>
      <c r="C101" s="5" t="s">
        <v>23</v>
      </c>
      <c r="H101" s="35">
        <v>0.0008</v>
      </c>
      <c r="I101" s="11"/>
    </row>
    <row r="102" spans="2:9" s="1" customFormat="1" ht="12.75">
      <c r="B102" s="10"/>
      <c r="C102" s="89" t="s">
        <v>32</v>
      </c>
      <c r="H102" s="35">
        <v>0.036</v>
      </c>
      <c r="I102" s="11"/>
    </row>
    <row r="103" spans="2:9" s="1" customFormat="1" ht="12.75">
      <c r="B103" s="10"/>
      <c r="C103" s="96" t="s">
        <v>24</v>
      </c>
      <c r="D103" s="19"/>
      <c r="E103" s="19"/>
      <c r="F103" s="19"/>
      <c r="G103" s="19"/>
      <c r="H103" s="37">
        <f>SUM(H99:H102)</f>
        <v>0.0414</v>
      </c>
      <c r="I103" s="11"/>
    </row>
    <row r="104" spans="2:9" s="1" customFormat="1" ht="12.75">
      <c r="B104" s="10"/>
      <c r="C104" s="16" t="s">
        <v>25</v>
      </c>
      <c r="D104" s="17"/>
      <c r="E104" s="17"/>
      <c r="F104" s="17"/>
      <c r="G104" s="17"/>
      <c r="H104" s="20"/>
      <c r="I104" s="11"/>
    </row>
    <row r="105" spans="2:9" s="1" customFormat="1" ht="12.75">
      <c r="B105" s="10"/>
      <c r="C105" s="89" t="s">
        <v>33</v>
      </c>
      <c r="H105" s="34">
        <f>H97*H88</f>
        <v>0.07365226666666667</v>
      </c>
      <c r="I105" s="11"/>
    </row>
    <row r="106" spans="2:9" s="1" customFormat="1" ht="12.75">
      <c r="B106" s="10"/>
      <c r="C106" s="61" t="s">
        <v>26</v>
      </c>
      <c r="D106" s="62"/>
      <c r="E106" s="62"/>
      <c r="F106" s="62"/>
      <c r="G106" s="62"/>
      <c r="H106" s="63">
        <f>H105</f>
        <v>0.07365226666666667</v>
      </c>
      <c r="I106" s="11"/>
    </row>
    <row r="107" spans="2:9" s="1" customFormat="1" ht="12.75">
      <c r="B107" s="10"/>
      <c r="C107" s="110" t="s">
        <v>56</v>
      </c>
      <c r="D107" s="110"/>
      <c r="E107" s="110"/>
      <c r="F107" s="95"/>
      <c r="G107" s="95"/>
      <c r="H107" s="52">
        <f>H88+H97+H103+H106</f>
        <v>0.6746967111111112</v>
      </c>
      <c r="I107" s="11"/>
    </row>
    <row r="108" spans="2:9" s="1" customFormat="1" ht="13.5" thickBot="1">
      <c r="B108" s="12"/>
      <c r="C108" s="64"/>
      <c r="D108" s="64"/>
      <c r="E108" s="64"/>
      <c r="F108" s="64"/>
      <c r="G108" s="64"/>
      <c r="H108" s="65"/>
      <c r="I108" s="13"/>
    </row>
    <row r="109" s="1" customFormat="1" ht="12.75">
      <c r="H109" s="15"/>
    </row>
    <row r="110" ht="12.75">
      <c r="H110" s="15"/>
    </row>
    <row r="111" ht="12.75">
      <c r="H111" s="15"/>
    </row>
    <row r="112" spans="3:8" ht="12.75">
      <c r="C112" s="2"/>
      <c r="D112" s="2"/>
      <c r="E112" s="2"/>
      <c r="F112" s="2"/>
      <c r="G112" s="2"/>
      <c r="H112" s="15"/>
    </row>
    <row r="113" spans="3:8" ht="12.75">
      <c r="C113" s="2"/>
      <c r="D113" s="2"/>
      <c r="E113" s="2"/>
      <c r="F113" s="2"/>
      <c r="G113" s="2"/>
      <c r="H113" s="15"/>
    </row>
    <row r="114" spans="3:8" ht="12.75">
      <c r="C114" s="2"/>
      <c r="D114" s="2"/>
      <c r="E114" s="2"/>
      <c r="F114" s="2"/>
      <c r="G114" s="2"/>
      <c r="H114" s="15"/>
    </row>
    <row r="115" spans="3:8" ht="12.75">
      <c r="C115" s="2"/>
      <c r="D115" s="2"/>
      <c r="E115" s="2"/>
      <c r="F115" s="2"/>
      <c r="G115" s="2"/>
      <c r="H115" s="15"/>
    </row>
    <row r="116" spans="3:8" ht="12.75">
      <c r="C116" s="2"/>
      <c r="D116" s="2"/>
      <c r="E116" s="2"/>
      <c r="F116" s="2"/>
      <c r="G116" s="2"/>
      <c r="H116" s="15"/>
    </row>
    <row r="117" spans="3:8" ht="12.75">
      <c r="C117" s="2"/>
      <c r="D117" s="2"/>
      <c r="E117" s="2"/>
      <c r="F117" s="2"/>
      <c r="G117" s="2"/>
      <c r="H117" s="15"/>
    </row>
    <row r="118" spans="3:8" ht="12.75">
      <c r="C118" s="2"/>
      <c r="D118" s="2"/>
      <c r="E118" s="2"/>
      <c r="F118" s="2"/>
      <c r="G118" s="2"/>
      <c r="H118" s="15"/>
    </row>
    <row r="119" spans="3:8" ht="12.75">
      <c r="C119" s="2"/>
      <c r="D119" s="2"/>
      <c r="E119" s="2"/>
      <c r="F119" s="2"/>
      <c r="G119" s="2"/>
      <c r="H119" s="15"/>
    </row>
    <row r="120" spans="3:8" ht="12.75">
      <c r="C120" s="2"/>
      <c r="D120" s="2"/>
      <c r="E120" s="2"/>
      <c r="F120" s="2"/>
      <c r="G120" s="2"/>
      <c r="H120" s="15"/>
    </row>
    <row r="121" spans="3:8" ht="12.75">
      <c r="C121" s="2"/>
      <c r="D121" s="2"/>
      <c r="E121" s="2"/>
      <c r="F121" s="2"/>
      <c r="G121" s="2"/>
      <c r="H121" s="15"/>
    </row>
    <row r="122" spans="3:8" ht="12.75">
      <c r="C122" s="2"/>
      <c r="D122" s="2"/>
      <c r="E122" s="2"/>
      <c r="F122" s="2"/>
      <c r="G122" s="2"/>
      <c r="H122" s="15"/>
    </row>
    <row r="123" spans="3:8" ht="12.75">
      <c r="C123" s="2"/>
      <c r="D123" s="2"/>
      <c r="E123" s="2"/>
      <c r="F123" s="2"/>
      <c r="G123" s="2"/>
      <c r="H123" s="15"/>
    </row>
    <row r="124" spans="3:8" ht="12.75">
      <c r="C124" s="2"/>
      <c r="D124" s="2"/>
      <c r="E124" s="2"/>
      <c r="F124" s="2"/>
      <c r="G124" s="2"/>
      <c r="H124" s="15"/>
    </row>
    <row r="125" spans="3:8" ht="12.75">
      <c r="C125" s="2"/>
      <c r="D125" s="2"/>
      <c r="E125" s="2"/>
      <c r="F125" s="2"/>
      <c r="G125" s="2"/>
      <c r="H125" s="15"/>
    </row>
    <row r="126" spans="3:8" ht="12.75">
      <c r="C126" s="2"/>
      <c r="D126" s="2"/>
      <c r="E126" s="2"/>
      <c r="F126" s="2"/>
      <c r="G126" s="2"/>
      <c r="H126" s="15"/>
    </row>
    <row r="127" spans="3:8" ht="12.75">
      <c r="C127" s="2"/>
      <c r="D127" s="2"/>
      <c r="E127" s="2"/>
      <c r="F127" s="2"/>
      <c r="G127" s="2"/>
      <c r="H127" s="15"/>
    </row>
    <row r="128" spans="3:8" ht="12.75">
      <c r="C128" s="2"/>
      <c r="D128" s="2"/>
      <c r="E128" s="2"/>
      <c r="F128" s="2"/>
      <c r="G128" s="2"/>
      <c r="H128" s="15"/>
    </row>
    <row r="129" spans="3:8" ht="12.75">
      <c r="C129" s="2"/>
      <c r="D129" s="2"/>
      <c r="E129" s="2"/>
      <c r="F129" s="2"/>
      <c r="G129" s="2"/>
      <c r="H129" s="15"/>
    </row>
    <row r="130" spans="3:8" ht="12.75">
      <c r="C130" s="2"/>
      <c r="D130" s="2"/>
      <c r="E130" s="2"/>
      <c r="F130" s="2"/>
      <c r="G130" s="2"/>
      <c r="H130" s="15"/>
    </row>
    <row r="131" spans="3:8" ht="12.75">
      <c r="C131" s="2"/>
      <c r="D131" s="2"/>
      <c r="E131" s="2"/>
      <c r="F131" s="2"/>
      <c r="G131" s="2"/>
      <c r="H131" s="15"/>
    </row>
    <row r="132" spans="3:8" ht="12.75">
      <c r="C132" s="2"/>
      <c r="D132" s="2"/>
      <c r="E132" s="2"/>
      <c r="F132" s="2"/>
      <c r="G132" s="2"/>
      <c r="H132" s="15"/>
    </row>
    <row r="133" spans="3:8" ht="12.75">
      <c r="C133" s="2"/>
      <c r="D133" s="2"/>
      <c r="E133" s="2"/>
      <c r="F133" s="2"/>
      <c r="G133" s="2"/>
      <c r="H133" s="15"/>
    </row>
    <row r="134" spans="3:8" ht="12.75">
      <c r="C134" s="2"/>
      <c r="D134" s="2"/>
      <c r="E134" s="2"/>
      <c r="F134" s="2"/>
      <c r="G134" s="2"/>
      <c r="H134" s="15"/>
    </row>
  </sheetData>
  <sheetProtection sheet="1"/>
  <mergeCells count="23">
    <mergeCell ref="B1:I1"/>
    <mergeCell ref="B2:I2"/>
    <mergeCell ref="C10:E10"/>
    <mergeCell ref="C11:E11"/>
    <mergeCell ref="C12:E12"/>
    <mergeCell ref="C13:E13"/>
    <mergeCell ref="C14:E14"/>
    <mergeCell ref="C15:E15"/>
    <mergeCell ref="C31:E31"/>
    <mergeCell ref="C32:E32"/>
    <mergeCell ref="C33:E33"/>
    <mergeCell ref="C34:E34"/>
    <mergeCell ref="D19:E19"/>
    <mergeCell ref="D20:E20"/>
    <mergeCell ref="C37:H37"/>
    <mergeCell ref="C71:E71"/>
    <mergeCell ref="C107:E107"/>
    <mergeCell ref="C47:E47"/>
    <mergeCell ref="C48:E48"/>
    <mergeCell ref="C49:E49"/>
    <mergeCell ref="C58:E58"/>
    <mergeCell ref="C65:E65"/>
    <mergeCell ref="C66:E6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6" r:id="rId1"/>
  <headerFooter>
    <oddFooter>&amp;CPágina &amp;P/&amp;N&amp;R&amp;D
&amp;T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2"/>
  <sheetViews>
    <sheetView showGridLines="0" zoomScale="110" zoomScaleNormal="110" workbookViewId="0" topLeftCell="A1">
      <selection activeCell="E7" sqref="E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39.8515625" style="1" customWidth="1"/>
    <col min="4" max="4" width="23.421875" style="1" bestFit="1" customWidth="1"/>
    <col min="5" max="5" width="23.7109375" style="1" bestFit="1" customWidth="1"/>
    <col min="6" max="6" width="24.28125" style="1" bestFit="1" customWidth="1"/>
    <col min="7" max="7" width="13.140625" style="1" bestFit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123" t="s">
        <v>91</v>
      </c>
      <c r="C1" s="123"/>
      <c r="D1" s="123"/>
      <c r="E1" s="123"/>
      <c r="F1" s="123"/>
      <c r="G1" s="123"/>
      <c r="H1" s="123"/>
      <c r="I1" s="123"/>
    </row>
    <row r="2" spans="2:9" ht="12.75">
      <c r="B2" s="124" t="s">
        <v>58</v>
      </c>
      <c r="C2" s="124"/>
      <c r="D2" s="124"/>
      <c r="E2" s="124"/>
      <c r="F2" s="124"/>
      <c r="G2" s="124"/>
      <c r="H2" s="124"/>
      <c r="I2" s="124"/>
    </row>
    <row r="3" spans="3:8" ht="13.5" thickBot="1">
      <c r="C3" s="39"/>
      <c r="D3" s="39"/>
      <c r="E3" s="39"/>
      <c r="F3" s="39"/>
      <c r="G3" s="39"/>
      <c r="H3" s="39"/>
    </row>
    <row r="4" spans="2:9" ht="12.75">
      <c r="B4" s="6"/>
      <c r="C4" s="7" t="s">
        <v>74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9"/>
      <c r="I5" s="11"/>
    </row>
    <row r="6" spans="2:9" ht="12.75">
      <c r="B6" s="10"/>
      <c r="C6" s="24"/>
      <c r="D6" s="25"/>
      <c r="E6" s="25" t="s">
        <v>87</v>
      </c>
      <c r="F6" s="25" t="s">
        <v>88</v>
      </c>
      <c r="G6" s="25" t="s">
        <v>67</v>
      </c>
      <c r="H6" s="26" t="s">
        <v>83</v>
      </c>
      <c r="I6" s="11"/>
    </row>
    <row r="7" spans="2:9" ht="12.75">
      <c r="B7" s="10"/>
      <c r="C7" s="86" t="s">
        <v>94</v>
      </c>
      <c r="D7" s="29"/>
      <c r="E7" s="101">
        <v>0</v>
      </c>
      <c r="F7" s="68">
        <v>2</v>
      </c>
      <c r="G7" s="68">
        <v>1</v>
      </c>
      <c r="H7" s="31">
        <f>F7*G7*E7</f>
        <v>0</v>
      </c>
      <c r="I7" s="11"/>
    </row>
    <row r="8" spans="2:9" ht="12.75">
      <c r="B8" s="10"/>
      <c r="C8" s="86" t="s">
        <v>95</v>
      </c>
      <c r="D8" s="29"/>
      <c r="E8" s="101">
        <v>0</v>
      </c>
      <c r="F8" s="68">
        <v>2</v>
      </c>
      <c r="G8" s="68">
        <v>1</v>
      </c>
      <c r="H8" s="31">
        <f>F8*G8*E8</f>
        <v>0</v>
      </c>
      <c r="I8" s="11"/>
    </row>
    <row r="9" spans="2:9" ht="12.75">
      <c r="B9" s="10"/>
      <c r="C9" s="125" t="s">
        <v>101</v>
      </c>
      <c r="D9" s="126"/>
      <c r="E9" s="126"/>
      <c r="F9" s="98"/>
      <c r="G9" s="98"/>
      <c r="H9" s="32">
        <f>SUM(H7:H8)</f>
        <v>0</v>
      </c>
      <c r="I9" s="11"/>
    </row>
    <row r="10" spans="2:9" ht="12.75">
      <c r="B10" s="10"/>
      <c r="C10" s="127" t="s">
        <v>72</v>
      </c>
      <c r="D10" s="128"/>
      <c r="E10" s="128"/>
      <c r="F10" s="87"/>
      <c r="G10" s="87"/>
      <c r="H10" s="31">
        <f>H9*H105</f>
        <v>0</v>
      </c>
      <c r="I10" s="11"/>
    </row>
    <row r="11" spans="2:9" ht="12.75">
      <c r="B11" s="10"/>
      <c r="C11" s="125" t="s">
        <v>64</v>
      </c>
      <c r="D11" s="126"/>
      <c r="E11" s="126"/>
      <c r="F11" s="97"/>
      <c r="G11" s="97"/>
      <c r="H11" s="32">
        <f>H9+H10</f>
        <v>0</v>
      </c>
      <c r="I11" s="11"/>
    </row>
    <row r="12" spans="2:9" ht="12.75">
      <c r="B12" s="10"/>
      <c r="C12" s="113" t="s">
        <v>65</v>
      </c>
      <c r="D12" s="114"/>
      <c r="E12" s="114"/>
      <c r="F12" s="87"/>
      <c r="G12" s="87"/>
      <c r="H12" s="31">
        <f>H11*H69</f>
        <v>0</v>
      </c>
      <c r="I12" s="11"/>
    </row>
    <row r="13" spans="2:9" ht="12.75">
      <c r="B13" s="10"/>
      <c r="C13" s="111" t="s">
        <v>66</v>
      </c>
      <c r="D13" s="112"/>
      <c r="E13" s="112"/>
      <c r="F13" s="82"/>
      <c r="G13" s="82"/>
      <c r="H13" s="32">
        <f>H11+H12</f>
        <v>0</v>
      </c>
      <c r="I13" s="11"/>
    </row>
    <row r="14" spans="2:9" ht="12.75">
      <c r="B14" s="10"/>
      <c r="C14" s="109" t="s">
        <v>51</v>
      </c>
      <c r="D14" s="109"/>
      <c r="E14" s="109"/>
      <c r="F14" s="80"/>
      <c r="G14" s="80"/>
      <c r="H14" s="40">
        <f>H13*12</f>
        <v>0</v>
      </c>
      <c r="I14" s="11"/>
    </row>
    <row r="15" spans="2:9" s="47" customFormat="1" ht="11.25">
      <c r="B15" s="43"/>
      <c r="C15" s="44"/>
      <c r="D15" s="44"/>
      <c r="E15" s="44"/>
      <c r="F15" s="44"/>
      <c r="G15" s="44"/>
      <c r="H15" s="45"/>
      <c r="I15" s="46"/>
    </row>
    <row r="16" spans="2:9" s="47" customFormat="1" ht="11.25">
      <c r="B16" s="43"/>
      <c r="C16" s="42" t="s">
        <v>86</v>
      </c>
      <c r="D16" s="44"/>
      <c r="E16" s="44"/>
      <c r="F16" s="44"/>
      <c r="G16" s="44"/>
      <c r="H16" s="45"/>
      <c r="I16" s="46"/>
    </row>
    <row r="17" spans="2:9" s="47" customFormat="1" ht="11.25">
      <c r="B17" s="43"/>
      <c r="C17" s="99" t="s">
        <v>35</v>
      </c>
      <c r="D17" s="44"/>
      <c r="E17" s="44"/>
      <c r="F17" s="44"/>
      <c r="G17" s="44"/>
      <c r="H17" s="45"/>
      <c r="I17" s="46"/>
    </row>
    <row r="18" spans="2:9" s="47" customFormat="1" ht="11.25">
      <c r="B18" s="43"/>
      <c r="C18" s="99" t="s">
        <v>107</v>
      </c>
      <c r="D18" s="121"/>
      <c r="E18" s="121"/>
      <c r="F18" s="44"/>
      <c r="G18" s="44"/>
      <c r="H18" s="45"/>
      <c r="I18" s="46"/>
    </row>
    <row r="19" spans="2:9" s="47" customFormat="1" ht="11.25">
      <c r="B19" s="43"/>
      <c r="C19" s="99" t="s">
        <v>104</v>
      </c>
      <c r="D19" s="122"/>
      <c r="E19" s="122"/>
      <c r="F19" s="44"/>
      <c r="G19" s="44"/>
      <c r="H19" s="45"/>
      <c r="I19" s="46"/>
    </row>
    <row r="20" spans="2:9" ht="13.5" thickBot="1">
      <c r="B20" s="12"/>
      <c r="C20" s="41"/>
      <c r="D20" s="41"/>
      <c r="E20" s="41"/>
      <c r="F20" s="41"/>
      <c r="G20" s="41"/>
      <c r="H20" s="14"/>
      <c r="I20" s="13"/>
    </row>
    <row r="21" spans="3:8" ht="13.5" thickBot="1">
      <c r="C21" s="39"/>
      <c r="D21" s="39"/>
      <c r="E21" s="39"/>
      <c r="F21" s="39"/>
      <c r="G21" s="39"/>
      <c r="H21" s="39"/>
    </row>
    <row r="22" spans="2:9" ht="12.75">
      <c r="B22" s="6"/>
      <c r="C22" s="7" t="s">
        <v>75</v>
      </c>
      <c r="D22" s="7"/>
      <c r="E22" s="7"/>
      <c r="F22" s="7"/>
      <c r="G22" s="7"/>
      <c r="H22" s="8"/>
      <c r="I22" s="9"/>
    </row>
    <row r="23" spans="2:9" ht="12.75">
      <c r="B23" s="10"/>
      <c r="C23" s="3"/>
      <c r="D23" s="3"/>
      <c r="E23" s="3"/>
      <c r="F23" s="3"/>
      <c r="G23" s="3"/>
      <c r="H23" s="39"/>
      <c r="I23" s="11"/>
    </row>
    <row r="24" spans="2:9" ht="12.75">
      <c r="B24" s="10"/>
      <c r="C24" s="23"/>
      <c r="D24" s="25" t="s">
        <v>73</v>
      </c>
      <c r="E24" s="25" t="s">
        <v>89</v>
      </c>
      <c r="F24" s="25" t="s">
        <v>68</v>
      </c>
      <c r="G24" s="25" t="s">
        <v>69</v>
      </c>
      <c r="H24" s="26" t="s">
        <v>47</v>
      </c>
      <c r="I24" s="11"/>
    </row>
    <row r="25" spans="2:9" ht="12.75">
      <c r="B25" s="10"/>
      <c r="C25" s="27" t="s">
        <v>37</v>
      </c>
      <c r="D25" s="102">
        <v>0</v>
      </c>
      <c r="E25" s="68">
        <v>4</v>
      </c>
      <c r="F25" s="68">
        <v>15</v>
      </c>
      <c r="G25" s="106">
        <v>0</v>
      </c>
      <c r="H25" s="57">
        <f>(D25*E25*F25)-G25</f>
        <v>0</v>
      </c>
      <c r="I25" s="11"/>
    </row>
    <row r="26" spans="2:9" ht="12.75">
      <c r="B26" s="10"/>
      <c r="C26" s="38" t="s">
        <v>38</v>
      </c>
      <c r="D26" s="102">
        <v>0</v>
      </c>
      <c r="E26" s="68">
        <v>4</v>
      </c>
      <c r="F26" s="68">
        <v>15</v>
      </c>
      <c r="G26" s="106">
        <v>0</v>
      </c>
      <c r="H26" s="57">
        <f>(D26*E26*F26)-G26</f>
        <v>0</v>
      </c>
      <c r="I26" s="11"/>
    </row>
    <row r="27" spans="2:9" ht="12.75">
      <c r="B27" s="10"/>
      <c r="C27" s="38" t="s">
        <v>39</v>
      </c>
      <c r="D27" s="102">
        <v>0</v>
      </c>
      <c r="E27" s="68">
        <v>4</v>
      </c>
      <c r="F27" s="58" t="s">
        <v>52</v>
      </c>
      <c r="G27" s="106">
        <v>0</v>
      </c>
      <c r="H27" s="57">
        <f>D27*E27</f>
        <v>0</v>
      </c>
      <c r="I27" s="11"/>
    </row>
    <row r="28" spans="2:9" ht="12.75">
      <c r="B28" s="10"/>
      <c r="C28" s="27" t="s">
        <v>84</v>
      </c>
      <c r="D28" s="102">
        <v>0</v>
      </c>
      <c r="E28" s="68">
        <v>4</v>
      </c>
      <c r="F28" s="58" t="s">
        <v>52</v>
      </c>
      <c r="G28" s="106">
        <v>0</v>
      </c>
      <c r="H28" s="57">
        <v>0</v>
      </c>
      <c r="I28" s="11"/>
    </row>
    <row r="29" spans="2:9" ht="12.75">
      <c r="B29" s="10"/>
      <c r="C29" s="38" t="s">
        <v>36</v>
      </c>
      <c r="D29" s="102">
        <v>0</v>
      </c>
      <c r="E29" s="68">
        <v>4</v>
      </c>
      <c r="F29" s="58" t="s">
        <v>52</v>
      </c>
      <c r="G29" s="106">
        <v>0</v>
      </c>
      <c r="H29" s="57">
        <v>0</v>
      </c>
      <c r="I29" s="11"/>
    </row>
    <row r="30" spans="2:9" ht="12.75">
      <c r="B30" s="10"/>
      <c r="C30" s="111" t="s">
        <v>27</v>
      </c>
      <c r="D30" s="119"/>
      <c r="E30" s="119"/>
      <c r="F30" s="82"/>
      <c r="G30" s="82"/>
      <c r="H30" s="33">
        <f>SUM(H25:H29)</f>
        <v>0</v>
      </c>
      <c r="I30" s="11"/>
    </row>
    <row r="31" spans="2:9" ht="12.75">
      <c r="B31" s="10"/>
      <c r="C31" s="113" t="s">
        <v>46</v>
      </c>
      <c r="D31" s="114"/>
      <c r="E31" s="114"/>
      <c r="F31" s="87"/>
      <c r="G31" s="87"/>
      <c r="H31" s="31">
        <f>H30*H69</f>
        <v>0</v>
      </c>
      <c r="I31" s="11"/>
    </row>
    <row r="32" spans="2:9" ht="12.75">
      <c r="B32" s="10"/>
      <c r="C32" s="111" t="s">
        <v>28</v>
      </c>
      <c r="D32" s="112"/>
      <c r="E32" s="112"/>
      <c r="F32" s="82"/>
      <c r="G32" s="82"/>
      <c r="H32" s="32">
        <f>H30+H31</f>
        <v>0</v>
      </c>
      <c r="I32" s="11"/>
    </row>
    <row r="33" spans="2:9" ht="12.75">
      <c r="B33" s="10"/>
      <c r="C33" s="109" t="s">
        <v>54</v>
      </c>
      <c r="D33" s="109"/>
      <c r="E33" s="109"/>
      <c r="F33" s="80"/>
      <c r="G33" s="80"/>
      <c r="H33" s="40">
        <f>H32*12</f>
        <v>0</v>
      </c>
      <c r="I33" s="11"/>
    </row>
    <row r="34" spans="2:9" s="47" customFormat="1" ht="11.25">
      <c r="B34" s="43"/>
      <c r="C34" s="44"/>
      <c r="D34" s="44"/>
      <c r="E34" s="44"/>
      <c r="F34" s="44"/>
      <c r="G34" s="44"/>
      <c r="H34" s="45"/>
      <c r="I34" s="46"/>
    </row>
    <row r="35" spans="2:9" s="47" customFormat="1" ht="11.25">
      <c r="B35" s="43"/>
      <c r="C35" s="48" t="s">
        <v>34</v>
      </c>
      <c r="D35" s="44"/>
      <c r="E35" s="44"/>
      <c r="F35" s="44"/>
      <c r="G35" s="44"/>
      <c r="H35" s="45"/>
      <c r="I35" s="46"/>
    </row>
    <row r="36" spans="2:9" s="47" customFormat="1" ht="33.75" customHeight="1">
      <c r="B36" s="43"/>
      <c r="C36" s="108" t="s">
        <v>109</v>
      </c>
      <c r="D36" s="108"/>
      <c r="E36" s="108"/>
      <c r="F36" s="108"/>
      <c r="G36" s="108"/>
      <c r="H36" s="108"/>
      <c r="I36" s="46"/>
    </row>
    <row r="37" spans="2:9" ht="13.5" thickBot="1">
      <c r="B37" s="12"/>
      <c r="C37" s="41"/>
      <c r="D37" s="41"/>
      <c r="E37" s="41"/>
      <c r="F37" s="41"/>
      <c r="G37" s="41"/>
      <c r="H37" s="14"/>
      <c r="I37" s="13"/>
    </row>
    <row r="38" spans="3:8" ht="13.5" thickBot="1">
      <c r="C38" s="39"/>
      <c r="D38" s="39"/>
      <c r="E38" s="39"/>
      <c r="F38" s="39"/>
      <c r="G38" s="39"/>
      <c r="H38" s="39"/>
    </row>
    <row r="39" spans="2:9" ht="12.75">
      <c r="B39" s="6"/>
      <c r="C39" s="7" t="s">
        <v>85</v>
      </c>
      <c r="D39" s="7"/>
      <c r="E39" s="7"/>
      <c r="F39" s="7"/>
      <c r="G39" s="7"/>
      <c r="H39" s="8"/>
      <c r="I39" s="9"/>
    </row>
    <row r="40" spans="2:9" ht="12.75">
      <c r="B40" s="10"/>
      <c r="C40" s="3"/>
      <c r="D40" s="3"/>
      <c r="E40" s="3"/>
      <c r="F40" s="3"/>
      <c r="G40" s="3"/>
      <c r="H40" s="39"/>
      <c r="I40" s="11"/>
    </row>
    <row r="41" spans="2:9" ht="12.75">
      <c r="B41" s="10"/>
      <c r="C41" s="23"/>
      <c r="D41" s="50"/>
      <c r="E41" s="25"/>
      <c r="F41" s="25"/>
      <c r="G41" s="25"/>
      <c r="H41" s="26" t="s">
        <v>70</v>
      </c>
      <c r="I41" s="11"/>
    </row>
    <row r="42" spans="2:9" ht="12.75">
      <c r="B42" s="10"/>
      <c r="C42" s="27" t="s">
        <v>40</v>
      </c>
      <c r="D42" s="49"/>
      <c r="E42" s="49"/>
      <c r="F42" s="49"/>
      <c r="G42" s="49"/>
      <c r="H42" s="103">
        <v>0</v>
      </c>
      <c r="I42" s="11"/>
    </row>
    <row r="43" spans="2:9" ht="12.75">
      <c r="B43" s="10"/>
      <c r="C43" s="27" t="s">
        <v>82</v>
      </c>
      <c r="D43" s="49"/>
      <c r="E43" s="49"/>
      <c r="F43" s="49"/>
      <c r="G43" s="49"/>
      <c r="H43" s="103">
        <v>0</v>
      </c>
      <c r="I43" s="11"/>
    </row>
    <row r="44" spans="2:9" ht="12.75">
      <c r="B44" s="10"/>
      <c r="C44" s="38" t="s">
        <v>96</v>
      </c>
      <c r="D44" s="49"/>
      <c r="E44" s="49"/>
      <c r="F44" s="49"/>
      <c r="G44" s="49"/>
      <c r="H44" s="103">
        <v>0</v>
      </c>
      <c r="I44" s="11"/>
    </row>
    <row r="45" spans="2:9" ht="12.75">
      <c r="B45" s="10"/>
      <c r="C45" s="38" t="s">
        <v>41</v>
      </c>
      <c r="D45" s="49"/>
      <c r="E45" s="49"/>
      <c r="F45" s="49"/>
      <c r="G45" s="49"/>
      <c r="H45" s="103">
        <v>0</v>
      </c>
      <c r="I45" s="11"/>
    </row>
    <row r="46" spans="2:9" ht="12.75">
      <c r="B46" s="10"/>
      <c r="C46" s="111" t="s">
        <v>29</v>
      </c>
      <c r="D46" s="112"/>
      <c r="E46" s="112"/>
      <c r="F46" s="82"/>
      <c r="G46" s="82"/>
      <c r="H46" s="33">
        <f>SUM(H42:H45)</f>
        <v>0</v>
      </c>
      <c r="I46" s="11"/>
    </row>
    <row r="47" spans="2:9" ht="12.75">
      <c r="B47" s="10"/>
      <c r="C47" s="113" t="s">
        <v>55</v>
      </c>
      <c r="D47" s="114"/>
      <c r="E47" s="114"/>
      <c r="F47" s="87"/>
      <c r="G47" s="87"/>
      <c r="H47" s="31">
        <f>H46*H69</f>
        <v>0</v>
      </c>
      <c r="I47" s="11"/>
    </row>
    <row r="48" spans="2:9" ht="12.75">
      <c r="B48" s="10"/>
      <c r="C48" s="109" t="s">
        <v>60</v>
      </c>
      <c r="D48" s="109"/>
      <c r="E48" s="109"/>
      <c r="F48" s="80"/>
      <c r="G48" s="80"/>
      <c r="H48" s="40">
        <f>H46+H47</f>
        <v>0</v>
      </c>
      <c r="I48" s="11"/>
    </row>
    <row r="49" spans="2:9" ht="13.5" thickBot="1">
      <c r="B49" s="12"/>
      <c r="C49" s="41"/>
      <c r="D49" s="41"/>
      <c r="E49" s="41"/>
      <c r="F49" s="41"/>
      <c r="G49" s="41"/>
      <c r="H49" s="14"/>
      <c r="I49" s="13"/>
    </row>
    <row r="50" spans="3:8" ht="13.5" thickBot="1">
      <c r="C50" s="39"/>
      <c r="D50" s="39"/>
      <c r="E50" s="39"/>
      <c r="F50" s="39"/>
      <c r="G50" s="39"/>
      <c r="H50" s="39"/>
    </row>
    <row r="51" spans="2:9" ht="12.75">
      <c r="B51" s="6"/>
      <c r="C51" s="7" t="s">
        <v>57</v>
      </c>
      <c r="D51" s="7"/>
      <c r="E51" s="7"/>
      <c r="F51" s="7"/>
      <c r="G51" s="7"/>
      <c r="H51" s="8"/>
      <c r="I51" s="9"/>
    </row>
    <row r="52" spans="2:9" ht="12.75">
      <c r="B52" s="10"/>
      <c r="C52" s="3"/>
      <c r="D52" s="3"/>
      <c r="E52" s="3"/>
      <c r="F52" s="3"/>
      <c r="G52" s="3"/>
      <c r="H52" s="39"/>
      <c r="I52" s="11"/>
    </row>
    <row r="53" spans="2:9" ht="12.75">
      <c r="B53" s="10"/>
      <c r="C53" s="23"/>
      <c r="D53" s="17"/>
      <c r="E53" s="17"/>
      <c r="F53" s="25"/>
      <c r="G53" s="25"/>
      <c r="H53" s="26" t="s">
        <v>48</v>
      </c>
      <c r="I53" s="11"/>
    </row>
    <row r="54" spans="2:9" ht="12.75">
      <c r="B54" s="10"/>
      <c r="C54" s="27" t="s">
        <v>50</v>
      </c>
      <c r="F54" s="49"/>
      <c r="G54" s="30"/>
      <c r="H54" s="57">
        <f>H14</f>
        <v>0</v>
      </c>
      <c r="I54" s="11"/>
    </row>
    <row r="55" spans="2:9" ht="12.75">
      <c r="B55" s="10"/>
      <c r="C55" s="38" t="s">
        <v>49</v>
      </c>
      <c r="F55" s="49"/>
      <c r="G55" s="30"/>
      <c r="H55" s="57">
        <f>H33</f>
        <v>0</v>
      </c>
      <c r="I55" s="11"/>
    </row>
    <row r="56" spans="2:9" ht="12.75">
      <c r="B56" s="10"/>
      <c r="C56" s="69" t="s">
        <v>71</v>
      </c>
      <c r="F56" s="49"/>
      <c r="G56" s="30"/>
      <c r="H56" s="57">
        <f>H48</f>
        <v>0</v>
      </c>
      <c r="I56" s="11"/>
    </row>
    <row r="57" spans="2:9" ht="12.75">
      <c r="B57" s="10"/>
      <c r="C57" s="109" t="s">
        <v>53</v>
      </c>
      <c r="D57" s="109"/>
      <c r="E57" s="109"/>
      <c r="F57" s="80"/>
      <c r="G57" s="80"/>
      <c r="H57" s="40">
        <f>SUM(H54:H56)</f>
        <v>0</v>
      </c>
      <c r="I57" s="11"/>
    </row>
    <row r="58" spans="2:9" s="47" customFormat="1" ht="11.25">
      <c r="B58" s="43"/>
      <c r="C58" s="48" t="s">
        <v>0</v>
      </c>
      <c r="D58" s="44"/>
      <c r="E58" s="44"/>
      <c r="F58" s="44"/>
      <c r="G58" s="44"/>
      <c r="H58" s="45"/>
      <c r="I58" s="46"/>
    </row>
    <row r="59" spans="2:9" ht="13.5" thickBot="1">
      <c r="B59" s="12"/>
      <c r="C59" s="41"/>
      <c r="D59" s="41"/>
      <c r="E59" s="41"/>
      <c r="F59" s="41"/>
      <c r="G59" s="41"/>
      <c r="H59" s="14"/>
      <c r="I59" s="13"/>
    </row>
    <row r="60" spans="3:8" ht="13.5" thickBot="1">
      <c r="C60" s="39"/>
      <c r="D60" s="39"/>
      <c r="E60" s="39"/>
      <c r="F60" s="39"/>
      <c r="G60" s="39"/>
      <c r="H60" s="39"/>
    </row>
    <row r="61" spans="2:9" s="1" customFormat="1" ht="12.75">
      <c r="B61" s="28" t="s">
        <v>59</v>
      </c>
      <c r="C61" s="21"/>
      <c r="D61" s="21"/>
      <c r="E61" s="21"/>
      <c r="F61" s="21"/>
      <c r="G61" s="21"/>
      <c r="H61" s="21"/>
      <c r="I61" s="22"/>
    </row>
    <row r="62" spans="2:9" s="1" customFormat="1" ht="12.75">
      <c r="B62" s="59"/>
      <c r="C62" s="85"/>
      <c r="D62" s="85"/>
      <c r="E62" s="85"/>
      <c r="F62" s="85"/>
      <c r="G62" s="85"/>
      <c r="H62" s="85" t="s">
        <v>1</v>
      </c>
      <c r="I62" s="60"/>
    </row>
    <row r="63" spans="2:9" s="1" customFormat="1" ht="12.75">
      <c r="B63" s="10"/>
      <c r="C63" s="70" t="s">
        <v>90</v>
      </c>
      <c r="D63" s="71"/>
      <c r="E63" s="71"/>
      <c r="F63" s="84"/>
      <c r="G63" s="84"/>
      <c r="H63" s="105">
        <v>0</v>
      </c>
      <c r="I63" s="11"/>
    </row>
    <row r="64" spans="2:9" s="1" customFormat="1" ht="12.75">
      <c r="B64" s="10"/>
      <c r="C64" s="115" t="s">
        <v>62</v>
      </c>
      <c r="D64" s="116"/>
      <c r="E64" s="116"/>
      <c r="F64" s="84"/>
      <c r="G64" s="84"/>
      <c r="H64" s="105">
        <v>0</v>
      </c>
      <c r="I64" s="11"/>
    </row>
    <row r="65" spans="2:9" s="1" customFormat="1" ht="12.75">
      <c r="B65" s="10"/>
      <c r="C65" s="117" t="s">
        <v>63</v>
      </c>
      <c r="D65" s="118"/>
      <c r="E65" s="118"/>
      <c r="F65" s="83"/>
      <c r="G65" s="83"/>
      <c r="H65" s="66">
        <f>SUM(H66:H68)</f>
        <v>0</v>
      </c>
      <c r="I65" s="11"/>
    </row>
    <row r="66" spans="2:9" s="1" customFormat="1" ht="12.75">
      <c r="B66" s="10"/>
      <c r="C66" s="51" t="s">
        <v>42</v>
      </c>
      <c r="E66" s="15"/>
      <c r="F66" s="15"/>
      <c r="G66" s="15"/>
      <c r="H66" s="104">
        <v>0</v>
      </c>
      <c r="I66" s="11"/>
    </row>
    <row r="67" spans="2:9" s="1" customFormat="1" ht="12.75">
      <c r="B67" s="10"/>
      <c r="C67" s="51" t="s">
        <v>43</v>
      </c>
      <c r="E67" s="15"/>
      <c r="F67" s="15"/>
      <c r="G67" s="15"/>
      <c r="H67" s="104">
        <v>0</v>
      </c>
      <c r="I67" s="11"/>
    </row>
    <row r="68" spans="2:9" s="1" customFormat="1" ht="12.75">
      <c r="B68" s="10"/>
      <c r="C68" s="51" t="s">
        <v>44</v>
      </c>
      <c r="E68" s="15"/>
      <c r="F68" s="15"/>
      <c r="G68" s="15"/>
      <c r="H68" s="104">
        <v>0</v>
      </c>
      <c r="I68" s="11"/>
    </row>
    <row r="69" spans="2:9" ht="12.75">
      <c r="B69" s="10"/>
      <c r="C69" s="109" t="s">
        <v>45</v>
      </c>
      <c r="D69" s="109"/>
      <c r="E69" s="109"/>
      <c r="F69" s="80"/>
      <c r="G69" s="80"/>
      <c r="H69" s="67">
        <f>(((1+H63)*(1+H64))/(1-H65))-1</f>
        <v>0</v>
      </c>
      <c r="I69" s="11"/>
    </row>
    <row r="70" spans="2:9" s="47" customFormat="1" ht="11.25">
      <c r="B70" s="43"/>
      <c r="C70" s="44"/>
      <c r="D70" s="44"/>
      <c r="E70" s="44"/>
      <c r="F70" s="44"/>
      <c r="G70" s="44"/>
      <c r="H70" s="45"/>
      <c r="I70" s="46"/>
    </row>
    <row r="71" spans="2:9" s="48" customFormat="1" ht="11.25">
      <c r="B71" s="53"/>
      <c r="C71" s="48" t="s">
        <v>105</v>
      </c>
      <c r="D71" s="54"/>
      <c r="E71" s="54"/>
      <c r="F71" s="54"/>
      <c r="G71" s="54"/>
      <c r="H71" s="42"/>
      <c r="I71" s="55"/>
    </row>
    <row r="72" spans="2:9" s="48" customFormat="1" ht="11.25">
      <c r="B72" s="53"/>
      <c r="C72" s="56" t="s">
        <v>61</v>
      </c>
      <c r="D72" s="54"/>
      <c r="E72" s="54"/>
      <c r="F72" s="54"/>
      <c r="G72" s="54"/>
      <c r="H72" s="42"/>
      <c r="I72" s="55"/>
    </row>
    <row r="73" spans="2:9" ht="13.5" thickBot="1">
      <c r="B73" s="12"/>
      <c r="C73" s="41"/>
      <c r="D73" s="41"/>
      <c r="E73" s="41"/>
      <c r="F73" s="41"/>
      <c r="G73" s="41"/>
      <c r="H73" s="14"/>
      <c r="I73" s="13"/>
    </row>
    <row r="74" spans="2:3" s="1" customFormat="1" ht="13.5" thickBot="1">
      <c r="B74" s="39"/>
      <c r="C74" s="39"/>
    </row>
    <row r="75" spans="2:9" s="1" customFormat="1" ht="12.75">
      <c r="B75" s="28" t="s">
        <v>2</v>
      </c>
      <c r="C75" s="21"/>
      <c r="D75" s="21"/>
      <c r="E75" s="21"/>
      <c r="F75" s="21"/>
      <c r="G75" s="21"/>
      <c r="H75" s="21"/>
      <c r="I75" s="22"/>
    </row>
    <row r="76" spans="2:9" s="1" customFormat="1" ht="12.75">
      <c r="B76" s="59"/>
      <c r="C76" s="85"/>
      <c r="D76" s="85"/>
      <c r="E76" s="85"/>
      <c r="F76" s="85"/>
      <c r="G76" s="85"/>
      <c r="H76" s="85"/>
      <c r="I76" s="60"/>
    </row>
    <row r="77" spans="2:9" s="1" customFormat="1" ht="12.75">
      <c r="B77" s="10"/>
      <c r="C77" s="16" t="s">
        <v>3</v>
      </c>
      <c r="D77" s="17"/>
      <c r="E77" s="17"/>
      <c r="F77" s="17"/>
      <c r="G77" s="17"/>
      <c r="H77" s="4"/>
      <c r="I77" s="11"/>
    </row>
    <row r="78" spans="2:9" s="1" customFormat="1" ht="12.75">
      <c r="B78" s="10"/>
      <c r="C78" s="86" t="s">
        <v>30</v>
      </c>
      <c r="H78" s="35">
        <v>0.2</v>
      </c>
      <c r="I78" s="11"/>
    </row>
    <row r="79" spans="2:9" s="1" customFormat="1" ht="12.75">
      <c r="B79" s="10"/>
      <c r="C79" s="5" t="s">
        <v>4</v>
      </c>
      <c r="H79" s="35">
        <v>0.015</v>
      </c>
      <c r="I79" s="11"/>
    </row>
    <row r="80" spans="2:9" s="1" customFormat="1" ht="12.75">
      <c r="B80" s="10"/>
      <c r="C80" s="5" t="s">
        <v>5</v>
      </c>
      <c r="H80" s="35">
        <v>0.01</v>
      </c>
      <c r="I80" s="11"/>
    </row>
    <row r="81" spans="2:9" s="1" customFormat="1" ht="12.75">
      <c r="B81" s="10"/>
      <c r="C81" s="5" t="s">
        <v>6</v>
      </c>
      <c r="H81" s="35">
        <v>0.002</v>
      </c>
      <c r="I81" s="11"/>
    </row>
    <row r="82" spans="2:9" s="1" customFormat="1" ht="12.75">
      <c r="B82" s="10"/>
      <c r="C82" s="5" t="s">
        <v>7</v>
      </c>
      <c r="H82" s="35">
        <v>0.025</v>
      </c>
      <c r="I82" s="11"/>
    </row>
    <row r="83" spans="2:9" s="1" customFormat="1" ht="12.75">
      <c r="B83" s="10"/>
      <c r="C83" s="5" t="s">
        <v>8</v>
      </c>
      <c r="H83" s="35">
        <v>0.08</v>
      </c>
      <c r="I83" s="11"/>
    </row>
    <row r="84" spans="2:9" s="1" customFormat="1" ht="12.75">
      <c r="B84" s="10"/>
      <c r="C84" s="5" t="s">
        <v>9</v>
      </c>
      <c r="H84" s="35">
        <v>0.01</v>
      </c>
      <c r="I84" s="11"/>
    </row>
    <row r="85" spans="2:9" s="1" customFormat="1" ht="12.75">
      <c r="B85" s="10"/>
      <c r="C85" s="5" t="s">
        <v>10</v>
      </c>
      <c r="H85" s="35">
        <v>0.006</v>
      </c>
      <c r="I85" s="11"/>
    </row>
    <row r="86" spans="2:9" s="1" customFormat="1" ht="12.75">
      <c r="B86" s="10"/>
      <c r="C86" s="18" t="s">
        <v>11</v>
      </c>
      <c r="D86" s="19"/>
      <c r="E86" s="19"/>
      <c r="F86" s="19"/>
      <c r="G86" s="19"/>
      <c r="H86" s="36">
        <f>SUM(H78:H85)</f>
        <v>0.3480000000000001</v>
      </c>
      <c r="I86" s="11"/>
    </row>
    <row r="87" spans="2:9" s="1" customFormat="1" ht="12.75">
      <c r="B87" s="10"/>
      <c r="C87" s="16" t="s">
        <v>12</v>
      </c>
      <c r="D87" s="17"/>
      <c r="E87" s="17"/>
      <c r="F87" s="17"/>
      <c r="G87" s="17"/>
      <c r="H87" s="4"/>
      <c r="I87" s="11"/>
    </row>
    <row r="88" spans="2:9" s="1" customFormat="1" ht="12.75">
      <c r="B88" s="10"/>
      <c r="C88" s="5" t="s">
        <v>19</v>
      </c>
      <c r="H88" s="35">
        <f>1/12</f>
        <v>0.08333333333333333</v>
      </c>
      <c r="I88" s="11"/>
    </row>
    <row r="89" spans="2:9" s="1" customFormat="1" ht="12.75">
      <c r="B89" s="10"/>
      <c r="C89" s="5" t="s">
        <v>13</v>
      </c>
      <c r="H89" s="35">
        <f>1/12</f>
        <v>0.08333333333333333</v>
      </c>
      <c r="I89" s="11"/>
    </row>
    <row r="90" spans="2:9" s="1" customFormat="1" ht="12.75">
      <c r="B90" s="10"/>
      <c r="C90" s="86" t="s">
        <v>31</v>
      </c>
      <c r="H90" s="35">
        <f>H89*1/3</f>
        <v>0.027777777777777776</v>
      </c>
      <c r="I90" s="11"/>
    </row>
    <row r="91" spans="2:9" s="1" customFormat="1" ht="12.75">
      <c r="B91" s="10"/>
      <c r="C91" s="5" t="s">
        <v>14</v>
      </c>
      <c r="H91" s="35">
        <f>(5/30)/12</f>
        <v>0.013888888888888888</v>
      </c>
      <c r="I91" s="11"/>
    </row>
    <row r="92" spans="2:9" s="1" customFormat="1" ht="12.75">
      <c r="B92" s="10"/>
      <c r="C92" s="5" t="s">
        <v>15</v>
      </c>
      <c r="H92" s="35">
        <f>H91*0.015</f>
        <v>0.00020833333333333332</v>
      </c>
      <c r="I92" s="11"/>
    </row>
    <row r="93" spans="2:9" s="1" customFormat="1" ht="12.75">
      <c r="B93" s="10"/>
      <c r="C93" s="5" t="s">
        <v>16</v>
      </c>
      <c r="H93" s="35">
        <f>1/30/12</f>
        <v>0.002777777777777778</v>
      </c>
      <c r="I93" s="11"/>
    </row>
    <row r="94" spans="2:9" s="1" customFormat="1" ht="12.75">
      <c r="B94" s="10"/>
      <c r="C94" s="5" t="s">
        <v>17</v>
      </c>
      <c r="H94" s="35">
        <f>15/30/12*0.0078</f>
        <v>0.000325</v>
      </c>
      <c r="I94" s="11"/>
    </row>
    <row r="95" spans="2:9" s="1" customFormat="1" ht="12.75">
      <c r="B95" s="10"/>
      <c r="C95" s="18" t="s">
        <v>20</v>
      </c>
      <c r="D95" s="19"/>
      <c r="E95" s="19"/>
      <c r="F95" s="19"/>
      <c r="G95" s="19"/>
      <c r="H95" s="37">
        <f>SUM(H88:H94)</f>
        <v>0.2116444444444444</v>
      </c>
      <c r="I95" s="11"/>
    </row>
    <row r="96" spans="2:9" s="1" customFormat="1" ht="12.75">
      <c r="B96" s="10"/>
      <c r="C96" s="16" t="s">
        <v>21</v>
      </c>
      <c r="D96" s="17"/>
      <c r="E96" s="17"/>
      <c r="F96" s="17"/>
      <c r="G96" s="17"/>
      <c r="H96" s="20"/>
      <c r="I96" s="11"/>
    </row>
    <row r="97" spans="2:9" s="1" customFormat="1" ht="12.75">
      <c r="B97" s="10"/>
      <c r="C97" s="5" t="s">
        <v>22</v>
      </c>
      <c r="H97" s="35">
        <v>0.0042</v>
      </c>
      <c r="I97" s="11"/>
    </row>
    <row r="98" spans="2:9" s="1" customFormat="1" ht="12.75">
      <c r="B98" s="10"/>
      <c r="C98" s="86" t="s">
        <v>18</v>
      </c>
      <c r="H98" s="35">
        <v>0.0004</v>
      </c>
      <c r="I98" s="11"/>
    </row>
    <row r="99" spans="2:9" s="1" customFormat="1" ht="12.75">
      <c r="B99" s="10"/>
      <c r="C99" s="5" t="s">
        <v>23</v>
      </c>
      <c r="H99" s="35">
        <v>0.0008</v>
      </c>
      <c r="I99" s="11"/>
    </row>
    <row r="100" spans="2:9" s="1" customFormat="1" ht="12.75">
      <c r="B100" s="10"/>
      <c r="C100" s="86" t="s">
        <v>32</v>
      </c>
      <c r="H100" s="35">
        <v>0.036</v>
      </c>
      <c r="I100" s="11"/>
    </row>
    <row r="101" spans="2:9" s="1" customFormat="1" ht="12.75">
      <c r="B101" s="10"/>
      <c r="C101" s="18" t="s">
        <v>24</v>
      </c>
      <c r="D101" s="19"/>
      <c r="E101" s="19"/>
      <c r="F101" s="19"/>
      <c r="G101" s="19"/>
      <c r="H101" s="37">
        <f>SUM(H97:H100)</f>
        <v>0.0414</v>
      </c>
      <c r="I101" s="11"/>
    </row>
    <row r="102" spans="2:9" s="1" customFormat="1" ht="12.75">
      <c r="B102" s="10"/>
      <c r="C102" s="16" t="s">
        <v>25</v>
      </c>
      <c r="D102" s="17"/>
      <c r="E102" s="17"/>
      <c r="F102" s="17"/>
      <c r="G102" s="17"/>
      <c r="H102" s="20"/>
      <c r="I102" s="11"/>
    </row>
    <row r="103" spans="2:9" s="1" customFormat="1" ht="12.75">
      <c r="B103" s="10"/>
      <c r="C103" s="86" t="s">
        <v>33</v>
      </c>
      <c r="H103" s="34">
        <f>H95*H86</f>
        <v>0.07365226666666667</v>
      </c>
      <c r="I103" s="11"/>
    </row>
    <row r="104" spans="2:9" s="1" customFormat="1" ht="12.75">
      <c r="B104" s="10"/>
      <c r="C104" s="61" t="s">
        <v>26</v>
      </c>
      <c r="D104" s="62"/>
      <c r="E104" s="62"/>
      <c r="F104" s="62"/>
      <c r="G104" s="62"/>
      <c r="H104" s="63">
        <f>H103</f>
        <v>0.07365226666666667</v>
      </c>
      <c r="I104" s="11"/>
    </row>
    <row r="105" spans="2:9" s="1" customFormat="1" ht="12.75">
      <c r="B105" s="10"/>
      <c r="C105" s="110" t="s">
        <v>56</v>
      </c>
      <c r="D105" s="110"/>
      <c r="E105" s="110"/>
      <c r="F105" s="81"/>
      <c r="G105" s="81"/>
      <c r="H105" s="52">
        <f>H86+H95+H101+H104</f>
        <v>0.6746967111111112</v>
      </c>
      <c r="I105" s="11"/>
    </row>
    <row r="106" spans="2:9" s="1" customFormat="1" ht="13.5" thickBot="1">
      <c r="B106" s="12"/>
      <c r="C106" s="64"/>
      <c r="D106" s="64"/>
      <c r="E106" s="64"/>
      <c r="F106" s="64"/>
      <c r="G106" s="64"/>
      <c r="H106" s="65"/>
      <c r="I106" s="13"/>
    </row>
    <row r="107" s="1" customFormat="1" ht="12.75">
      <c r="H107" s="15"/>
    </row>
    <row r="108" ht="12.75">
      <c r="H108" s="15"/>
    </row>
    <row r="109" ht="12.75">
      <c r="H109" s="15"/>
    </row>
    <row r="110" spans="3:8" ht="12.75">
      <c r="C110" s="2"/>
      <c r="D110" s="2"/>
      <c r="E110" s="2"/>
      <c r="F110" s="2"/>
      <c r="G110" s="2"/>
      <c r="H110" s="15"/>
    </row>
    <row r="111" spans="3:8" ht="12.75">
      <c r="C111" s="2"/>
      <c r="D111" s="2"/>
      <c r="E111" s="2"/>
      <c r="F111" s="2"/>
      <c r="G111" s="2"/>
      <c r="H111" s="15"/>
    </row>
    <row r="112" spans="3:8" ht="12.75">
      <c r="C112" s="2"/>
      <c r="D112" s="2"/>
      <c r="E112" s="2"/>
      <c r="F112" s="2"/>
      <c r="G112" s="2"/>
      <c r="H112" s="15"/>
    </row>
    <row r="113" spans="3:8" ht="12.75">
      <c r="C113" s="2"/>
      <c r="D113" s="2"/>
      <c r="E113" s="2"/>
      <c r="F113" s="2"/>
      <c r="G113" s="2"/>
      <c r="H113" s="15"/>
    </row>
    <row r="114" spans="3:8" ht="12.75">
      <c r="C114" s="2"/>
      <c r="D114" s="2"/>
      <c r="E114" s="2"/>
      <c r="F114" s="2"/>
      <c r="G114" s="2"/>
      <c r="H114" s="15"/>
    </row>
    <row r="115" spans="3:8" ht="12.75">
      <c r="C115" s="2"/>
      <c r="D115" s="2"/>
      <c r="E115" s="2"/>
      <c r="F115" s="2"/>
      <c r="G115" s="2"/>
      <c r="H115" s="15"/>
    </row>
    <row r="116" spans="3:8" ht="12.75">
      <c r="C116" s="2"/>
      <c r="D116" s="2"/>
      <c r="E116" s="2"/>
      <c r="F116" s="2"/>
      <c r="G116" s="2"/>
      <c r="H116" s="15"/>
    </row>
    <row r="117" spans="3:8" ht="12.75">
      <c r="C117" s="2"/>
      <c r="D117" s="2"/>
      <c r="E117" s="2"/>
      <c r="F117" s="2"/>
      <c r="G117" s="2"/>
      <c r="H117" s="15"/>
    </row>
    <row r="118" spans="3:8" ht="12.75">
      <c r="C118" s="2"/>
      <c r="D118" s="2"/>
      <c r="E118" s="2"/>
      <c r="F118" s="2"/>
      <c r="G118" s="2"/>
      <c r="H118" s="15"/>
    </row>
    <row r="119" spans="3:8" ht="12.75">
      <c r="C119" s="2"/>
      <c r="D119" s="2"/>
      <c r="E119" s="2"/>
      <c r="F119" s="2"/>
      <c r="G119" s="2"/>
      <c r="H119" s="15"/>
    </row>
    <row r="120" spans="3:8" ht="12.75">
      <c r="C120" s="2"/>
      <c r="D120" s="2"/>
      <c r="E120" s="2"/>
      <c r="F120" s="2"/>
      <c r="G120" s="2"/>
      <c r="H120" s="15"/>
    </row>
    <row r="121" spans="3:8" ht="12.75">
      <c r="C121" s="2"/>
      <c r="D121" s="2"/>
      <c r="E121" s="2"/>
      <c r="F121" s="2"/>
      <c r="G121" s="2"/>
      <c r="H121" s="15"/>
    </row>
    <row r="122" spans="3:8" ht="12.75">
      <c r="C122" s="2"/>
      <c r="D122" s="2"/>
      <c r="E122" s="2"/>
      <c r="F122" s="2"/>
      <c r="G122" s="2"/>
      <c r="H122" s="15"/>
    </row>
    <row r="123" spans="3:8" ht="12.75">
      <c r="C123" s="2"/>
      <c r="D123" s="2"/>
      <c r="E123" s="2"/>
      <c r="F123" s="2"/>
      <c r="G123" s="2"/>
      <c r="H123" s="15"/>
    </row>
    <row r="124" spans="3:8" ht="12.75">
      <c r="C124" s="2"/>
      <c r="D124" s="2"/>
      <c r="E124" s="2"/>
      <c r="F124" s="2"/>
      <c r="G124" s="2"/>
      <c r="H124" s="15"/>
    </row>
    <row r="125" spans="3:8" ht="12.75">
      <c r="C125" s="2"/>
      <c r="D125" s="2"/>
      <c r="E125" s="2"/>
      <c r="F125" s="2"/>
      <c r="G125" s="2"/>
      <c r="H125" s="15"/>
    </row>
    <row r="126" spans="3:8" ht="12.75">
      <c r="C126" s="2"/>
      <c r="D126" s="2"/>
      <c r="E126" s="2"/>
      <c r="F126" s="2"/>
      <c r="G126" s="2"/>
      <c r="H126" s="15"/>
    </row>
    <row r="127" spans="3:8" ht="12.75">
      <c r="C127" s="2"/>
      <c r="D127" s="2"/>
      <c r="E127" s="2"/>
      <c r="F127" s="2"/>
      <c r="G127" s="2"/>
      <c r="H127" s="15"/>
    </row>
    <row r="128" spans="3:8" ht="12.75">
      <c r="C128" s="2"/>
      <c r="D128" s="2"/>
      <c r="E128" s="2"/>
      <c r="F128" s="2"/>
      <c r="G128" s="2"/>
      <c r="H128" s="15"/>
    </row>
    <row r="129" spans="3:8" ht="12.75">
      <c r="C129" s="2"/>
      <c r="D129" s="2"/>
      <c r="E129" s="2"/>
      <c r="F129" s="2"/>
      <c r="G129" s="2"/>
      <c r="H129" s="15"/>
    </row>
    <row r="130" spans="3:8" ht="12.75">
      <c r="C130" s="2"/>
      <c r="D130" s="2"/>
      <c r="E130" s="2"/>
      <c r="F130" s="2"/>
      <c r="G130" s="2"/>
      <c r="H130" s="15"/>
    </row>
    <row r="131" spans="3:8" ht="12.75">
      <c r="C131" s="2"/>
      <c r="D131" s="2"/>
      <c r="E131" s="2"/>
      <c r="F131" s="2"/>
      <c r="G131" s="2"/>
      <c r="H131" s="15"/>
    </row>
    <row r="132" spans="3:8" ht="12.75">
      <c r="C132" s="2"/>
      <c r="D132" s="2"/>
      <c r="E132" s="2"/>
      <c r="F132" s="2"/>
      <c r="G132" s="2"/>
      <c r="H132" s="15"/>
    </row>
  </sheetData>
  <sheetProtection sheet="1"/>
  <mergeCells count="23">
    <mergeCell ref="C105:E105"/>
    <mergeCell ref="C46:E46"/>
    <mergeCell ref="C47:E47"/>
    <mergeCell ref="C48:E48"/>
    <mergeCell ref="C57:E57"/>
    <mergeCell ref="C64:E64"/>
    <mergeCell ref="C65:E65"/>
    <mergeCell ref="C31:E31"/>
    <mergeCell ref="C32:E32"/>
    <mergeCell ref="C33:E33"/>
    <mergeCell ref="D18:E18"/>
    <mergeCell ref="D19:E19"/>
    <mergeCell ref="C69:E69"/>
    <mergeCell ref="C36:H36"/>
    <mergeCell ref="C13:E13"/>
    <mergeCell ref="C14:E14"/>
    <mergeCell ref="C30:E30"/>
    <mergeCell ref="B1:I1"/>
    <mergeCell ref="B2:I2"/>
    <mergeCell ref="C9:E9"/>
    <mergeCell ref="C10:E10"/>
    <mergeCell ref="C11:E11"/>
    <mergeCell ref="C12:E1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6" r:id="rId1"/>
  <headerFooter>
    <oddFooter>&amp;CPágina &amp;P/&amp;N&amp;R&amp;D
&amp;T</oddFooter>
  </headerFooter>
  <rowBreaks count="1" manualBreakCount="1">
    <brk id="73" max="255" man="1"/>
  </rowBreaks>
  <ignoredErrors>
    <ignoredError sqref="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 de Assis</cp:lastModifiedBy>
  <cp:lastPrinted>2012-10-31T14:27:26Z</cp:lastPrinted>
  <dcterms:created xsi:type="dcterms:W3CDTF">2011-06-18T17:03:13Z</dcterms:created>
  <dcterms:modified xsi:type="dcterms:W3CDTF">2012-10-31T18:52:50Z</dcterms:modified>
  <cp:category/>
  <cp:version/>
  <cp:contentType/>
  <cp:contentStatus/>
</cp:coreProperties>
</file>